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ables/table1.xml" ContentType="application/vnd.openxmlformats-officedocument.spreadsheetml.table+xml"/>
  <Override PartName="/xl/comments5.xml" ContentType="application/vnd.openxmlformats-officedocument.spreadsheetml.comments+xml"/>
  <Override PartName="/xl/tables/table2.xml" ContentType="application/vnd.openxmlformats-officedocument.spreadsheetml.table+xml"/>
  <Override PartName="/xl/comments6.xml" ContentType="application/vnd.openxmlformats-officedocument.spreadsheetml.comments+xml"/>
  <Override PartName="/xl/comments7.xml" ContentType="application/vnd.openxmlformats-officedocument.spreadsheetml.comments+xml"/>
  <Override PartName="/xl/tables/table3.xml" ContentType="application/vnd.openxmlformats-officedocument.spreadsheetml.table+xml"/>
  <Override PartName="/xl/comments8.xml" ContentType="application/vnd.openxmlformats-officedocument.spreadsheetml.comments+xml"/>
  <Override PartName="/xl/tables/table4.xml" ContentType="application/vnd.openxmlformats-officedocument.spreadsheetml.table+xml"/>
  <Override PartName="/xl/tables/table5.xml" ContentType="application/vnd.openxmlformats-officedocument.spreadsheetml.table+xml"/>
  <Override PartName="/xl/comments9.xml" ContentType="application/vnd.openxmlformats-officedocument.spreadsheetml.comments+xml"/>
  <Override PartName="/xl/tables/table6.xml" ContentType="application/vnd.openxmlformats-officedocument.spreadsheetml.table+xml"/>
  <Override PartName="/xl/comments10.xml" ContentType="application/vnd.openxmlformats-officedocument.spreadsheetml.comments+xml"/>
  <Override PartName="/xl/comments1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omments12.xml" ContentType="application/vnd.openxmlformats-officedocument.spreadsheetml.comments+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24"/>
  <workbookPr defaultThemeVersion="166925"/>
  <mc:AlternateContent xmlns:mc="http://schemas.openxmlformats.org/markup-compatibility/2006">
    <mc:Choice Requires="x15">
      <x15ac:absPath xmlns:x15ac="http://schemas.microsoft.com/office/spreadsheetml/2010/11/ac" url="/Users/ethang_07/Downloads/Scoreboard/"/>
    </mc:Choice>
  </mc:AlternateContent>
  <xr:revisionPtr revIDLastSave="0" documentId="8_{33E843F4-755A-4B4E-AF8B-696D41889435}" xr6:coauthVersionLast="47" xr6:coauthVersionMax="47" xr10:uidLastSave="{00000000-0000-0000-0000-000000000000}"/>
  <workbookProtection workbookAlgorithmName="SHA-512" workbookHashValue="GHhzo594t9ZhBgZ/6xvzN9GxkYptMV4JCKfC8bg5tRHMsU1XqsQ2D17RDF9OI7tVMBxMMDWi5K+VU0WOlrw2og==" workbookSaltValue="9PhIyy7+vpp+uGdJJP4qJA==" workbookSpinCount="100000" lockStructure="1"/>
  <bookViews>
    <workbookView xWindow="5980" yWindow="2800" windowWidth="23420" windowHeight="15140" firstSheet="1" activeTab="2" xr2:uid="{2479C411-3669-1043-848E-7180E8D1221C}"/>
  </bookViews>
  <sheets>
    <sheet name="FormatCodesSFX" sheetId="10" state="veryHidden" r:id="rId1"/>
    <sheet name="FeedbackSFX" sheetId="11" state="hidden" r:id="rId2"/>
    <sheet name="Scoreboard" sheetId="12" r:id="rId3"/>
    <sheet name="FeedbackPT" sheetId="14" state="veryHidden" r:id="rId4"/>
    <sheet name="FeedbackSC" sheetId="15" state="veryHidden" r:id="rId5"/>
    <sheet name="Feedback" sheetId="13" r:id="rId6"/>
    <sheet name="#_Feedback" sheetId="1" state="veryHidden" r:id="rId7"/>
    <sheet name="AssumptionsPT" sheetId="17" state="veryHidden" r:id="rId8"/>
    <sheet name="AssumptionsSC" sheetId="18" state="veryHidden" r:id="rId9"/>
    <sheet name="Assumptions" sheetId="16" r:id="rId10"/>
    <sheet name="#_Assumptions" sheetId="2" state="veryHidden" r:id="rId11"/>
    <sheet name="MC QuestionsPT" sheetId="20" state="veryHidden" r:id="rId12"/>
    <sheet name="MC QuestionsSC" sheetId="21" state="veryHidden" r:id="rId13"/>
    <sheet name="MC Questions" sheetId="19" r:id="rId14"/>
    <sheet name="#_MC Questions" sheetId="3" state="veryHidden" r:id="rId15"/>
    <sheet name="Pivot TablePT" sheetId="23" state="veryHidden" r:id="rId16"/>
    <sheet name="Pivot TableSC" sheetId="24" state="veryHidden" r:id="rId17"/>
    <sheet name="Pivot Table" sheetId="22" r:id="rId18"/>
    <sheet name="#_Pivot Table" sheetId="4" state="veryHidden" r:id="rId19"/>
    <sheet name="SortPT" sheetId="26" state="veryHidden" r:id="rId20"/>
    <sheet name="SortSC" sheetId="27" state="veryHidden" r:id="rId21"/>
    <sheet name="Sort" sheetId="25" r:id="rId22"/>
    <sheet name="#_Sort" sheetId="5" state="veryHidden" r:id="rId23"/>
    <sheet name="FilterPT" sheetId="29" state="veryHidden" r:id="rId24"/>
    <sheet name="FilterSC" sheetId="30" state="veryHidden" r:id="rId25"/>
    <sheet name="Filter" sheetId="28" r:id="rId26"/>
    <sheet name="#_Filter" sheetId="6" state="veryHidden" r:id="rId27"/>
    <sheet name="KeepPT" sheetId="32" state="veryHidden" r:id="rId28"/>
    <sheet name="KeepSC" sheetId="33" state="veryHidden" r:id="rId29"/>
    <sheet name="Keep" sheetId="31" r:id="rId30"/>
    <sheet name="#_Keep" sheetId="7" state="veryHidden" r:id="rId31"/>
    <sheet name="Value ShiftPT" sheetId="35" state="veryHidden" r:id="rId32"/>
    <sheet name="Value ShiftSC" sheetId="36" state="veryHidden" r:id="rId33"/>
    <sheet name="Value Shift" sheetId="34" r:id="rId34"/>
    <sheet name="#_Value Shift" sheetId="8" state="veryHidden" r:id="rId35"/>
    <sheet name="ChartPT" sheetId="38" state="veryHidden" r:id="rId36"/>
    <sheet name="ChartSC" sheetId="39" state="veryHidden" r:id="rId37"/>
    <sheet name="Chart" sheetId="37" r:id="rId38"/>
    <sheet name="#_Chart" sheetId="9" state="veryHidden" r:id="rId39"/>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6" i="12" l="1"/>
  <c r="B36" i="12"/>
  <c r="F29" i="12" a="1"/>
  <c r="F29" i="12" s="1"/>
  <c r="I1" i="37" s="1" a="1"/>
  <c r="I1" i="37" s="1"/>
  <c r="AF1" i="37" s="1"/>
  <c r="B2" i="39"/>
  <c r="B2" i="37" s="1"/>
  <c r="Y2" i="37" s="1"/>
  <c r="C2" i="39"/>
  <c r="B1" i="11"/>
  <c r="Z1" i="37"/>
  <c r="Y1" i="37"/>
  <c r="X1" i="37"/>
  <c r="I1" i="9"/>
  <c r="AF1" i="9" s="1"/>
  <c r="B2" i="9"/>
  <c r="Y2" i="9" s="1"/>
  <c r="Z1" i="9"/>
  <c r="Y1" i="9"/>
  <c r="X1" i="9"/>
  <c r="F28" i="12" a="1"/>
  <c r="F28" i="12"/>
  <c r="I1" i="34" s="1" a="1"/>
  <c r="I1" i="34" s="1"/>
  <c r="AF1" i="34" s="1"/>
  <c r="C28" i="12"/>
  <c r="B2" i="36"/>
  <c r="B2" i="34" s="1"/>
  <c r="Y2" i="34" s="1"/>
  <c r="Z1" i="34"/>
  <c r="Y1" i="34"/>
  <c r="X1" i="34"/>
  <c r="I1" i="8"/>
  <c r="AF1" i="8" s="1"/>
  <c r="B2" i="8"/>
  <c r="Y2" i="8" s="1"/>
  <c r="Z1" i="8"/>
  <c r="Y1" i="8"/>
  <c r="X1" i="8"/>
  <c r="F27" i="12" a="1"/>
  <c r="F27" i="12"/>
  <c r="I1" i="31" s="1" a="1"/>
  <c r="I1" i="31" s="1"/>
  <c r="AF1" i="31" s="1"/>
  <c r="B2" i="33"/>
  <c r="B2" i="31" s="1"/>
  <c r="Y2" i="31" s="1"/>
  <c r="Z1" i="31"/>
  <c r="Y1" i="31"/>
  <c r="X1" i="31"/>
  <c r="I1" i="7"/>
  <c r="AF1" i="7" s="1"/>
  <c r="B2" i="7"/>
  <c r="Y2" i="7" s="1"/>
  <c r="Z1" i="7"/>
  <c r="Y1" i="7"/>
  <c r="X1" i="7"/>
  <c r="F26" i="12" a="1"/>
  <c r="F26" i="12"/>
  <c r="I1" i="28" s="1" a="1"/>
  <c r="I1" i="28" s="1"/>
  <c r="AF1" i="28" s="1"/>
  <c r="B2" i="30"/>
  <c r="B2" i="28" s="1"/>
  <c r="Y2" i="28" s="1"/>
  <c r="Z1" i="28"/>
  <c r="Y1" i="28"/>
  <c r="X1" i="28"/>
  <c r="I1" i="6"/>
  <c r="AF1" i="6" s="1"/>
  <c r="B2" i="6"/>
  <c r="Y2" i="6" s="1"/>
  <c r="Z1" i="6"/>
  <c r="Y1" i="6"/>
  <c r="X1" i="6"/>
  <c r="A8" i="28"/>
  <c r="F25" i="12" a="1"/>
  <c r="F25" i="12"/>
  <c r="I1" i="25" s="1" a="1"/>
  <c r="I1" i="25" s="1"/>
  <c r="AF1" i="25" s="1"/>
  <c r="C25" i="12"/>
  <c r="B2" i="27"/>
  <c r="B2" i="25" s="1"/>
  <c r="Y2" i="25" s="1"/>
  <c r="Z1" i="25"/>
  <c r="Y1" i="25"/>
  <c r="X1" i="25"/>
  <c r="I1" i="5"/>
  <c r="AF1" i="5" s="1"/>
  <c r="B2" i="5"/>
  <c r="Y2" i="5" s="1"/>
  <c r="Z1" i="5"/>
  <c r="Y1" i="5"/>
  <c r="X1" i="5"/>
  <c r="A8" i="25"/>
  <c r="I1" i="22" a="1"/>
  <c r="I1" i="22" s="1"/>
  <c r="AF1" i="22" s="1"/>
  <c r="F24" i="12" a="1"/>
  <c r="F24" i="12"/>
  <c r="B2" i="24"/>
  <c r="B2" i="22" s="1"/>
  <c r="Y2" i="22" s="1"/>
  <c r="Z1" i="22"/>
  <c r="Y1" i="22"/>
  <c r="X1" i="22"/>
  <c r="I1" i="4"/>
  <c r="AF1" i="4"/>
  <c r="Z1" i="4"/>
  <c r="Y1" i="4"/>
  <c r="X1" i="4"/>
  <c r="F23" i="12" a="1"/>
  <c r="F23" i="12"/>
  <c r="I1" i="19" s="1" a="1"/>
  <c r="I1" i="19" s="1"/>
  <c r="AF1" i="19" s="1"/>
  <c r="C23" i="12"/>
  <c r="B2" i="21"/>
  <c r="B2" i="19" s="1"/>
  <c r="Y2" i="19" s="1"/>
  <c r="Z1" i="19"/>
  <c r="Y1" i="19"/>
  <c r="X1" i="19"/>
  <c r="I1" i="3"/>
  <c r="AF1" i="3" s="1"/>
  <c r="B2" i="3"/>
  <c r="Y2" i="3" s="1"/>
  <c r="Z1" i="3"/>
  <c r="Y1" i="3"/>
  <c r="X1" i="3"/>
  <c r="E13" i="19"/>
  <c r="F22" i="12" a="1"/>
  <c r="F22" i="12"/>
  <c r="I1" i="16" s="1" a="1"/>
  <c r="I1" i="16" s="1"/>
  <c r="AF1" i="16" s="1"/>
  <c r="B2" i="18"/>
  <c r="B2" i="16" s="1"/>
  <c r="Y2" i="16" s="1"/>
  <c r="Z1" i="16"/>
  <c r="Y1" i="16"/>
  <c r="X1" i="16"/>
  <c r="I1" i="2"/>
  <c r="AF1" i="2" s="1"/>
  <c r="B2" i="2"/>
  <c r="Y2" i="2" s="1"/>
  <c r="Z1" i="2"/>
  <c r="Y1" i="2"/>
  <c r="X1" i="2"/>
  <c r="A7" i="2"/>
  <c r="F21" i="12" a="1"/>
  <c r="F21" i="12"/>
  <c r="I1" i="13" s="1" a="1"/>
  <c r="I1" i="13" s="1"/>
  <c r="AF1" i="13" s="1"/>
  <c r="C21" i="12"/>
  <c r="B2" i="15"/>
  <c r="B2" i="13" s="1"/>
  <c r="Y2" i="13" s="1"/>
  <c r="Z1" i="13"/>
  <c r="Y1" i="13"/>
  <c r="X1" i="13"/>
  <c r="I1" i="1"/>
  <c r="AF1" i="1" s="1"/>
  <c r="B2" i="1"/>
  <c r="Y2" i="1" s="1"/>
  <c r="Z1" i="1"/>
  <c r="Y1" i="1"/>
  <c r="X1" i="1"/>
  <c r="F4" i="12" a="1"/>
  <c r="F4" i="12" s="1"/>
  <c r="E4" i="12"/>
  <c r="P2" i="19" s="1"/>
  <c r="D22" i="8"/>
  <c r="D21" i="8"/>
  <c r="D20" i="8"/>
  <c r="D19" i="8"/>
  <c r="D13" i="8"/>
  <c r="D12" i="8"/>
  <c r="D11" i="8"/>
  <c r="D10" i="8"/>
  <c r="D22" i="7"/>
  <c r="D21" i="7"/>
  <c r="D20" i="7"/>
  <c r="D19" i="7"/>
  <c r="D13" i="7"/>
  <c r="D12" i="7"/>
  <c r="D11" i="7"/>
  <c r="D10" i="7"/>
  <c r="A8" i="6"/>
  <c r="A8" i="5"/>
  <c r="E13" i="3"/>
  <c r="C27" i="2"/>
  <c r="C26" i="2"/>
  <c r="C25" i="2"/>
  <c r="C24" i="2"/>
  <c r="C23" i="2"/>
  <c r="C22" i="2"/>
  <c r="C21" i="2"/>
  <c r="C20" i="2"/>
  <c r="C19" i="2"/>
  <c r="C18" i="2"/>
  <c r="C17" i="2"/>
  <c r="C16" i="2"/>
  <c r="C15" i="2"/>
  <c r="C14" i="2"/>
  <c r="C13" i="2"/>
  <c r="C12" i="2"/>
  <c r="C11" i="2"/>
  <c r="D16" i="1"/>
  <c r="C16" i="1"/>
  <c r="B16" i="1"/>
  <c r="E15" i="1"/>
  <c r="E14" i="1"/>
  <c r="E13" i="1"/>
  <c r="E12" i="1"/>
  <c r="E11" i="1"/>
  <c r="E10" i="1"/>
  <c r="E9" i="1"/>
  <c r="E16" i="1" s="1"/>
  <c r="C2" i="37" a="1"/>
  <c r="C2" i="9" a="1"/>
  <c r="C2" i="34" a="1"/>
  <c r="D12" i="36"/>
  <c r="C2" i="31" a="1"/>
  <c r="D22" i="36"/>
  <c r="D10" i="36"/>
  <c r="C2" i="8" a="1"/>
  <c r="D13" i="36"/>
  <c r="D19" i="36"/>
  <c r="D20" i="36"/>
  <c r="D21" i="36"/>
  <c r="D11" i="36"/>
  <c r="D12" i="33"/>
  <c r="C2" i="28" a="1"/>
  <c r="D19" i="33"/>
  <c r="D21" i="33"/>
  <c r="C2" i="7" a="1"/>
  <c r="D13" i="33"/>
  <c r="D20" i="33"/>
  <c r="D10" i="33"/>
  <c r="D11" i="33"/>
  <c r="D22" i="33"/>
  <c r="C2" i="6" a="1"/>
  <c r="C2" i="25" a="1"/>
  <c r="A8" i="30"/>
  <c r="C2" i="5" a="1"/>
  <c r="C2" i="22" a="1"/>
  <c r="A8" i="27"/>
  <c r="O12" i="24"/>
  <c r="C2" i="4" a="1"/>
  <c r="M13" i="24"/>
  <c r="N13" i="24"/>
  <c r="N12" i="24"/>
  <c r="C2" i="19" a="1"/>
  <c r="O13" i="24"/>
  <c r="M14" i="24"/>
  <c r="M12" i="24"/>
  <c r="O14" i="24"/>
  <c r="N14" i="24"/>
  <c r="C2" i="3" a="1"/>
  <c r="C2" i="16" a="1"/>
  <c r="E13" i="21"/>
  <c r="C21" i="18"/>
  <c r="C19" i="18"/>
  <c r="C2" i="2" a="1"/>
  <c r="C2" i="13" a="1"/>
  <c r="C18" i="18"/>
  <c r="C26" i="18"/>
  <c r="C27" i="18"/>
  <c r="C13" i="18"/>
  <c r="C11" i="18"/>
  <c r="C17" i="18"/>
  <c r="C16" i="18"/>
  <c r="C22" i="18"/>
  <c r="C25" i="18"/>
  <c r="C24" i="18"/>
  <c r="C23" i="18"/>
  <c r="C14" i="18"/>
  <c r="C15" i="18"/>
  <c r="C20" i="18"/>
  <c r="C12" i="18"/>
  <c r="D16" i="15"/>
  <c r="E11" i="15"/>
  <c r="C17" i="15"/>
  <c r="C2" i="1" a="1"/>
  <c r="E16" i="15"/>
  <c r="E12" i="15"/>
  <c r="E9" i="15"/>
  <c r="B17" i="15"/>
  <c r="E13" i="15"/>
  <c r="E14" i="15"/>
  <c r="D17" i="15"/>
  <c r="C16" i="15"/>
  <c r="E10" i="15"/>
  <c r="E15" i="15"/>
  <c r="E17" i="15"/>
  <c r="B16" i="15"/>
  <c r="C2" i="34" l="1"/>
  <c r="C2" i="9"/>
  <c r="C2" i="37"/>
  <c r="C29" i="12"/>
  <c r="C31" i="12" s="1"/>
  <c r="D36" i="12"/>
  <c r="P2" i="37"/>
  <c r="C2" i="8"/>
  <c r="C2" i="36"/>
  <c r="C2" i="31"/>
  <c r="Z2" i="31" s="1"/>
  <c r="Z2" i="34"/>
  <c r="P2" i="34"/>
  <c r="C2" i="33"/>
  <c r="C2" i="7"/>
  <c r="C2" i="28"/>
  <c r="C27" i="12"/>
  <c r="P2" i="31"/>
  <c r="C2" i="30"/>
  <c r="C2" i="25"/>
  <c r="Z2" i="25" s="1"/>
  <c r="C2" i="6"/>
  <c r="C26" i="12"/>
  <c r="P2" i="28"/>
  <c r="C2" i="27"/>
  <c r="C2" i="22"/>
  <c r="Z2" i="22" s="1"/>
  <c r="C2" i="5"/>
  <c r="P2" i="25"/>
  <c r="C2" i="24"/>
  <c r="C2" i="19"/>
  <c r="C2" i="4"/>
  <c r="B2" i="4"/>
  <c r="Y2" i="4" s="1"/>
  <c r="C24" i="12"/>
  <c r="P2" i="22"/>
  <c r="C2" i="21"/>
  <c r="C2" i="16"/>
  <c r="C2" i="3"/>
  <c r="Z2" i="19"/>
  <c r="C2" i="18"/>
  <c r="C2" i="13"/>
  <c r="C2" i="2"/>
  <c r="C8" i="12"/>
  <c r="C22" i="12"/>
  <c r="Z2" i="16"/>
  <c r="P2" i="16"/>
  <c r="C2" i="15"/>
  <c r="C2" i="1"/>
  <c r="Z2" i="13"/>
  <c r="P2" i="13"/>
  <c r="C17" i="1"/>
  <c r="D17" i="1"/>
  <c r="B17" i="1"/>
  <c r="E17" i="1" s="1"/>
  <c r="D1" i="34" a="1"/>
  <c r="D2" i="34" a="1"/>
  <c r="D1" i="28" a="1"/>
  <c r="D1" i="31" a="1"/>
  <c r="D2" i="31" a="1"/>
  <c r="D2" i="28" a="1"/>
  <c r="D2" i="25" a="1"/>
  <c r="D1" i="25" a="1"/>
  <c r="D1" i="22" a="1"/>
  <c r="D2" i="22" a="1"/>
  <c r="D1" i="16" a="1"/>
  <c r="D1" i="19" a="1"/>
  <c r="D2" i="19" a="1"/>
  <c r="D2" i="16" a="1"/>
  <c r="D1" i="13" a="1"/>
  <c r="D2" i="13" a="1"/>
  <c r="D1" i="34" l="1"/>
  <c r="AA1" i="34" s="1"/>
  <c r="Z2" i="37"/>
  <c r="Z2" i="9"/>
  <c r="D2" i="34"/>
  <c r="Z2" i="8"/>
  <c r="D2" i="31"/>
  <c r="D1" i="31"/>
  <c r="AA1" i="31" s="1"/>
  <c r="D1" i="28"/>
  <c r="AA1" i="28" s="1"/>
  <c r="Z2" i="7"/>
  <c r="Z2" i="28"/>
  <c r="D2" i="28"/>
  <c r="Z2" i="6"/>
  <c r="D1" i="25"/>
  <c r="AA1" i="25" s="1"/>
  <c r="D2" i="25"/>
  <c r="Z2" i="5"/>
  <c r="D2" i="22"/>
  <c r="D1" i="22"/>
  <c r="AA1" i="22" s="1"/>
  <c r="Z2" i="4"/>
  <c r="D2" i="19"/>
  <c r="D1" i="19"/>
  <c r="AA1" i="19" s="1"/>
  <c r="D1" i="16"/>
  <c r="AA1" i="16" s="1"/>
  <c r="Z2" i="3"/>
  <c r="D1" i="13"/>
  <c r="AA1" i="13" s="1"/>
  <c r="D2" i="16"/>
  <c r="Z2" i="2"/>
  <c r="D2" i="13"/>
  <c r="Z2" i="1"/>
  <c r="D1" i="37" a="1"/>
  <c r="D2" i="9" a="1"/>
  <c r="D2" i="37" a="1"/>
  <c r="D1" i="9" a="1"/>
  <c r="D1" i="8" a="1"/>
  <c r="D2" i="8" a="1"/>
  <c r="D2" i="7" a="1"/>
  <c r="D1" i="7" a="1"/>
  <c r="D1" i="6" a="1"/>
  <c r="D2" i="6" a="1"/>
  <c r="D2" i="5" a="1"/>
  <c r="D1" i="5" a="1"/>
  <c r="D1" i="4" a="1"/>
  <c r="D2" i="4" a="1"/>
  <c r="D2" i="3" a="1"/>
  <c r="D1" i="3" a="1"/>
  <c r="D2" i="2" a="1"/>
  <c r="D1" i="2" a="1"/>
  <c r="D2" i="1" a="1"/>
  <c r="D1" i="1" a="1"/>
  <c r="D1" i="9" l="1"/>
  <c r="AA1" i="9" s="1"/>
  <c r="D2" i="37"/>
  <c r="D2" i="9"/>
  <c r="AA2" i="9" s="1"/>
  <c r="D1" i="37"/>
  <c r="AA1" i="37" s="1"/>
  <c r="D2" i="8"/>
  <c r="AA2" i="8" s="1"/>
  <c r="D1" i="8"/>
  <c r="AA1" i="8" s="1"/>
  <c r="A2" i="36"/>
  <c r="AA2" i="34"/>
  <c r="D1" i="7"/>
  <c r="AA1" i="7" s="1"/>
  <c r="D2" i="7"/>
  <c r="AA2" i="7" s="1"/>
  <c r="A2" i="33"/>
  <c r="AA2" i="31"/>
  <c r="D2" i="6"/>
  <c r="AA2" i="6" s="1"/>
  <c r="D1" i="6"/>
  <c r="AA1" i="6" s="1"/>
  <c r="A2" i="30"/>
  <c r="AA2" i="28"/>
  <c r="D1" i="5"/>
  <c r="AA1" i="5" s="1"/>
  <c r="D2" i="5"/>
  <c r="AA2" i="5" s="1"/>
  <c r="A2" i="27"/>
  <c r="AA2" i="25"/>
  <c r="D2" i="4"/>
  <c r="AA2" i="4" s="1"/>
  <c r="D1" i="4"/>
  <c r="AA1" i="4" s="1"/>
  <c r="A2" i="24"/>
  <c r="AA2" i="22"/>
  <c r="D1" i="3"/>
  <c r="AA1" i="3" s="1"/>
  <c r="D2" i="3"/>
  <c r="AA2" i="3" s="1"/>
  <c r="A2" i="21"/>
  <c r="AA2" i="19"/>
  <c r="D1" i="2"/>
  <c r="AA1" i="2" s="1"/>
  <c r="D2" i="2"/>
  <c r="AA2" i="2" s="1"/>
  <c r="A2" i="18"/>
  <c r="AA2" i="16"/>
  <c r="D1" i="1"/>
  <c r="AA1" i="1" s="1"/>
  <c r="D2" i="1"/>
  <c r="AA2" i="1" s="1"/>
  <c r="AA2" i="13"/>
  <c r="A2" i="15"/>
  <c r="AA2" i="37" l="1"/>
  <c r="A2" i="39"/>
  <c r="A2" i="8"/>
  <c r="X2" i="8" s="1"/>
  <c r="A2" i="34"/>
  <c r="X2" i="34" s="1"/>
  <c r="B28" i="12"/>
  <c r="A2" i="31"/>
  <c r="X2" i="31" s="1"/>
  <c r="A2" i="7"/>
  <c r="X2" i="7" s="1"/>
  <c r="B27" i="12"/>
  <c r="A2" i="28"/>
  <c r="X2" i="28" s="1"/>
  <c r="A2" i="6"/>
  <c r="X2" i="6" s="1"/>
  <c r="B26" i="12"/>
  <c r="A2" i="25"/>
  <c r="X2" i="25" s="1"/>
  <c r="A2" i="5"/>
  <c r="X2" i="5" s="1"/>
  <c r="B25" i="12"/>
  <c r="A2" i="22"/>
  <c r="X2" i="22" s="1"/>
  <c r="A2" i="4"/>
  <c r="X2" i="4" s="1"/>
  <c r="B24" i="12"/>
  <c r="A2" i="19"/>
  <c r="X2" i="19" s="1"/>
  <c r="A2" i="3"/>
  <c r="X2" i="3" s="1"/>
  <c r="B23" i="12"/>
  <c r="A2" i="16"/>
  <c r="X2" i="16" s="1"/>
  <c r="A2" i="2"/>
  <c r="X2" i="2" s="1"/>
  <c r="B22" i="12"/>
  <c r="A2" i="13"/>
  <c r="X2" i="13" s="1"/>
  <c r="B21" i="12"/>
  <c r="A2" i="1"/>
  <c r="X2" i="1" s="1"/>
  <c r="A2" i="37" l="1"/>
  <c r="X2" i="37" s="1"/>
  <c r="A2" i="9"/>
  <c r="X2" i="9" s="1"/>
  <c r="B29" i="12"/>
  <c r="B31" i="12" s="1"/>
  <c r="D31" i="12" l="1"/>
  <c r="I3" i="12"/>
  <c r="I2"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Ethan Goins</author>
  </authors>
  <commentList>
    <comment ref="S1" authorId="0" shapeId="0" xr:uid="{EB519071-7F70-2542-859F-BFF0DF6D870B}">
      <text>
        <r>
          <rPr>
            <sz val="10"/>
            <color rgb="FF000000"/>
            <rFont val="Tahoma"/>
            <family val="2"/>
          </rPr>
          <t>You only fail when you stop trying!</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Ethan Goins</author>
  </authors>
  <commentList>
    <comment ref="S1" authorId="0" shapeId="0" xr:uid="{AC77C20E-FFD0-794A-A08A-80AF077DE75F}">
      <text>
        <r>
          <rPr>
            <sz val="10"/>
            <color rgb="FF000000"/>
            <rFont val="Tahoma"/>
            <family val="2"/>
          </rPr>
          <t>Difficult roads often lead to beautiful destinations.</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Ethan Goins</author>
  </authors>
  <commentList>
    <comment ref="S1" authorId="0" shapeId="0" xr:uid="{60144B27-D4FA-EF40-BD64-97999EF9E3D3}">
      <text>
        <r>
          <rPr>
            <sz val="10"/>
            <color rgb="FF000000"/>
            <rFont val="Tahoma"/>
            <family val="2"/>
          </rPr>
          <t>Remember everything you have faced, all the battles you have won, and all the fears you have overcome.</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Ethan Goins</author>
  </authors>
  <commentList>
    <comment ref="S1" authorId="0" shapeId="0" xr:uid="{36A8B021-C21D-6145-80D2-2412C1C874A0}">
      <text>
        <r>
          <rPr>
            <sz val="10"/>
            <color rgb="FF000000"/>
            <rFont val="Tahoma"/>
            <family val="2"/>
          </rPr>
          <t>Over prepare, then go with the flow.</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Ethan Goins</author>
  </authors>
  <commentList>
    <comment ref="S1" authorId="0" shapeId="0" xr:uid="{79255C50-2552-B647-B6A9-C8B5796CD7C5}">
      <text>
        <r>
          <rPr>
            <sz val="10"/>
            <color rgb="FF000000"/>
            <rFont val="Tahoma"/>
            <family val="2"/>
          </rPr>
          <t>If you get tired, learn to rest, not quit.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Ethan Goins</author>
  </authors>
  <commentList>
    <comment ref="S1" authorId="0" shapeId="0" xr:uid="{AE261840-6E16-DA4E-A286-3D0471EABF1E}">
      <text>
        <r>
          <rPr>
            <sz val="10"/>
            <color rgb="FF000000"/>
            <rFont val="Tahoma"/>
            <family val="2"/>
          </rPr>
          <t>The voice that tells you 'you can't' is usually lying. The one that says you can't do it all at once usually isn't. – Marsha Wright, entrepreneur and influencer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Ethan Goins</author>
  </authors>
  <commentList>
    <comment ref="S1" authorId="0" shapeId="0" xr:uid="{28823015-460F-2347-976E-8598E9D55C60}">
      <text>
        <r>
          <rPr>
            <sz val="10"/>
            <color rgb="FF000000"/>
            <rFont val="Tahoma"/>
            <family val="2"/>
          </rPr>
          <t>You are never too old to set another goal or to dream a new dream. – C.S. Lewis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Ethan Goins</author>
  </authors>
  <commentList>
    <comment ref="B10" authorId="0" shapeId="0" xr:uid="{EFDA6F74-B90F-9D4A-B0F0-81812EE386D8}">
      <text>
        <r>
          <rPr>
            <sz val="10"/>
            <color rgb="FF000000"/>
            <rFont val="Tahoma"/>
            <family val="2"/>
          </rPr>
          <t>ascending</t>
        </r>
      </text>
    </comment>
    <comment ref="C10" authorId="0" shapeId="0" xr:uid="{FF458B29-5348-7345-81B4-26804F6EC92F}">
      <text>
        <r>
          <rPr>
            <sz val="10"/>
            <color rgb="FF000000"/>
            <rFont val="Tahoma"/>
            <family val="2"/>
          </rPr>
          <t>descending</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Ethan Goins</author>
  </authors>
  <commentList>
    <comment ref="B10" authorId="0" shapeId="0" xr:uid="{0746D86C-5E86-C043-BDE1-27A3DBFD7DE0}">
      <text>
        <r>
          <rPr>
            <sz val="10"/>
            <color rgb="FF000000"/>
            <rFont val="Tahoma"/>
            <family val="2"/>
          </rPr>
          <t>ascending</t>
        </r>
      </text>
    </comment>
    <comment ref="C10" authorId="0" shapeId="0" xr:uid="{74269D03-B083-334C-AF9B-35E94923E84C}">
      <text>
        <r>
          <rPr>
            <sz val="10"/>
            <color rgb="FF000000"/>
            <rFont val="Tahoma"/>
            <family val="2"/>
          </rPr>
          <t>descending</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Ethan Goins</author>
  </authors>
  <commentList>
    <comment ref="S1" authorId="0" shapeId="0" xr:uid="{EE1354E9-8625-AF46-9B72-E6AAF190A96B}">
      <text>
        <r>
          <rPr>
            <sz val="10"/>
            <color rgb="FF000000"/>
            <rFont val="Tahoma"/>
            <family val="2"/>
          </rPr>
          <t>Over prepare, then go with the flow.</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Ethan Goins</author>
  </authors>
  <commentList>
    <comment ref="B10" authorId="0" shapeId="0" xr:uid="{82830A3A-00FF-D846-9500-F885546B0054}">
      <text>
        <r>
          <rPr>
            <sz val="10"/>
            <color rgb="FF000000"/>
            <rFont val="Tahoma"/>
            <family val="2"/>
          </rPr>
          <t>ascending</t>
        </r>
      </text>
    </comment>
    <comment ref="C10" authorId="0" shapeId="0" xr:uid="{5A2BEC66-76CB-5A42-B177-D55030F9AB93}">
      <text>
        <r>
          <rPr>
            <sz val="10"/>
            <color rgb="FF000000"/>
            <rFont val="Tahoma"/>
            <family val="2"/>
          </rPr>
          <t>descending</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Ethan Goins</author>
  </authors>
  <commentList>
    <comment ref="S1" authorId="0" shapeId="0" xr:uid="{9429A530-D3AC-2341-9B3B-024A4493CCD1}">
      <text>
        <r>
          <rPr>
            <sz val="10"/>
            <color rgb="FF000000"/>
            <rFont val="Tahoma"/>
            <family val="2"/>
          </rPr>
          <t>The urgent can drown out the important. – Marissa Mayer</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<sst xmlns="http://schemas.openxmlformats.org/spreadsheetml/2006/main" count="6872" uniqueCount="1412">
  <si>
    <t>Feedback</t>
  </si>
  <si>
    <t>On this worksheet and those that follow, complete the gray boxes to earn points. We provide some sample formula errors that you could try typing in the gray boxes in order to see different kinds of feedback on the Scoreboard bar at the top of the screen. If you want more humorous feedback, turn taunting on from the feedback dropdown on the Scoreboard bar at top right.</t>
  </si>
  <si>
    <t>Inventory</t>
  </si>
  <si>
    <t>Jan</t>
  </si>
  <si>
    <t>Feb</t>
  </si>
  <si>
    <t>Mar</t>
  </si>
  <si>
    <t>Total</t>
  </si>
  <si>
    <t>Sample Formula Errors</t>
  </si>
  <si>
    <t>Avocado Oil</t>
  </si>
  <si>
    <t>&lt;--</t>
  </si>
  <si>
    <t>=SUM(JAN:MAR)</t>
  </si>
  <si>
    <t>Refined Grains</t>
  </si>
  <si>
    <t>=SUM(JAN:FEB)</t>
  </si>
  <si>
    <t>Tofu</t>
  </si>
  <si>
    <t>=SUM(JAN:FEB)+97</t>
  </si>
  <si>
    <t>Chickpeas</t>
  </si>
  <si>
    <t>=Chickpeas</t>
  </si>
  <si>
    <t>Quinoa</t>
  </si>
  <si>
    <t>=MATCH(JAN,FEB:MAR,0)</t>
  </si>
  <si>
    <t>Lentils</t>
  </si>
  <si>
    <t>=SUM(JAN:MAR)/0</t>
  </si>
  <si>
    <t>Almonds</t>
  </si>
  <si>
    <t>% of Grand Total</t>
  </si>
  <si>
    <t>^</t>
  </si>
  <si>
    <t>=TOTAL/$GRAND$TOTAL</t>
  </si>
  <si>
    <t>Assumptions</t>
  </si>
  <si>
    <t>Paint any cell standard colors orange to indicate it is an assumption. Type the provided formula into the graded cell. Then, change the assumption cell and see the change reflect in the conditional test results.</t>
  </si>
  <si>
    <t>GPA Minimum</t>
  </si>
  <si>
    <t>Admissions</t>
  </si>
  <si>
    <t>Student</t>
  </si>
  <si>
    <t>GPA</t>
  </si>
  <si>
    <t>Meets threshold?</t>
  </si>
  <si>
    <t>Bobcat, Joe</t>
  </si>
  <si>
    <t>&lt;-- =IF( GPA &gt;= $GPA$MIN, "Yes", "No" )</t>
  </si>
  <si>
    <t>McKenzie, Brett</t>
  </si>
  <si>
    <t>Jones, Tom</t>
  </si>
  <si>
    <t>Alpha, Tommy</t>
  </si>
  <si>
    <t>Carpenter, David</t>
  </si>
  <si>
    <t>Slenko, George</t>
  </si>
  <si>
    <t>Claborn, Danny</t>
  </si>
  <si>
    <t>Holmes, Monica</t>
  </si>
  <si>
    <t xml:space="preserve">Rebhun, Herb </t>
  </si>
  <si>
    <t>Grant, Amy</t>
  </si>
  <si>
    <t>Reames, Steve</t>
  </si>
  <si>
    <t>Helwig, Janet</t>
  </si>
  <si>
    <t>Goulet, Dan</t>
  </si>
  <si>
    <t>Price, Sally</t>
  </si>
  <si>
    <t>Bennett, Judith</t>
  </si>
  <si>
    <t>Laswell, Steven</t>
  </si>
  <si>
    <t>Silva, Susan</t>
  </si>
  <si>
    <t>Multiple Choice</t>
  </si>
  <si>
    <t>_x000B_Answer blocks are used to grade MC questions. Students have to get ALL the questions right AT THE SAME time to earn credit. This discourages guessing. To set up an answer block use the CONCAT() function to concatenate all the answer choices. Hint: for this example the correct choices are BCAAB</t>
  </si>
  <si>
    <t>Questions</t>
  </si>
  <si>
    <t>Answers</t>
  </si>
  <si>
    <t>1.</t>
  </si>
  <si>
    <t>What is used to draw attention to headings?</t>
  </si>
  <si>
    <t>Q1</t>
  </si>
  <si>
    <t>B</t>
  </si>
  <si>
    <t>A</t>
  </si>
  <si>
    <t>Repetition</t>
  </si>
  <si>
    <t>Q2</t>
  </si>
  <si>
    <t>C</t>
  </si>
  <si>
    <t>Contrast</t>
  </si>
  <si>
    <t>Q3</t>
  </si>
  <si>
    <t>Functions</t>
  </si>
  <si>
    <t>Q4</t>
  </si>
  <si>
    <t>Q5</t>
  </si>
  <si>
    <t>2.</t>
  </si>
  <si>
    <t>Why should we take the time to format spreadsheets?</t>
  </si>
  <si>
    <t xml:space="preserve"> </t>
  </si>
  <si>
    <t>It helps communicate the data more clearly</t>
  </si>
  <si>
    <t>It makes the work look more professional</t>
  </si>
  <si>
    <t>Both of these are good reasons</t>
  </si>
  <si>
    <t>3.</t>
  </si>
  <si>
    <t>How do you know how to format a spreadsheet in the "real world"?</t>
  </si>
  <si>
    <t>Use the specific standards for an individual company or industry</t>
  </si>
  <si>
    <t>Choose whatever you want</t>
  </si>
  <si>
    <t>The colors and fonts used in this class are industry standards</t>
  </si>
  <si>
    <t>4.</t>
  </si>
  <si>
    <t>What is the difference between a formula and a function?</t>
  </si>
  <si>
    <t>A function is a built-in formula</t>
  </si>
  <si>
    <t>A formula is a built-in function</t>
  </si>
  <si>
    <t>They are exactly the same</t>
  </si>
  <si>
    <t>5.</t>
  </si>
  <si>
    <t>What is syntax?</t>
  </si>
  <si>
    <t>The process of copying formulas down a column</t>
  </si>
  <si>
    <t>The prompts Excel gives you regarding what inputs to use in a function</t>
  </si>
  <si>
    <t>The error message that pops up when you have an error in Excel</t>
  </si>
  <si>
    <t>Pivot table</t>
  </si>
  <si>
    <t>Make the pivot table and Scoreboard will convert it into a model and create a prompt for the students.</t>
  </si>
  <si>
    <t>Marvel Movies</t>
  </si>
  <si>
    <t>viewKey</t>
  </si>
  <si>
    <t>studio</t>
  </si>
  <si>
    <t>viewYear</t>
  </si>
  <si>
    <t>venue</t>
  </si>
  <si>
    <t>Using the raw data, make a pivot table displaying count of viewkey for each studio by venue.</t>
  </si>
  <si>
    <t>v1006</t>
  </si>
  <si>
    <t>Marvel</t>
  </si>
  <si>
    <t>dvd</t>
  </si>
  <si>
    <t>Filter by venue excluding dvd.</t>
  </si>
  <si>
    <t>v1009</t>
  </si>
  <si>
    <t>v1012</t>
  </si>
  <si>
    <t>DC</t>
  </si>
  <si>
    <t>Count of viewKey</t>
  </si>
  <si>
    <t>v1015</t>
  </si>
  <si>
    <t>stream</t>
  </si>
  <si>
    <t>theater</t>
  </si>
  <si>
    <t>Grand Total</t>
  </si>
  <si>
    <t>v1018</t>
  </si>
  <si>
    <t>v102</t>
  </si>
  <si>
    <t>v1024</t>
  </si>
  <si>
    <t>v1030</t>
  </si>
  <si>
    <t>v1036</t>
  </si>
  <si>
    <t>v1038</t>
  </si>
  <si>
    <t>v1039</t>
  </si>
  <si>
    <t>v104</t>
  </si>
  <si>
    <t>v1043</t>
  </si>
  <si>
    <t>v1049</t>
  </si>
  <si>
    <t>v1053</t>
  </si>
  <si>
    <t>v1059</t>
  </si>
  <si>
    <t>v106</t>
  </si>
  <si>
    <t>v1061</t>
  </si>
  <si>
    <t>v1064</t>
  </si>
  <si>
    <t>v1066</t>
  </si>
  <si>
    <t>v1070</t>
  </si>
  <si>
    <t>v1071</t>
  </si>
  <si>
    <t>v1079</t>
  </si>
  <si>
    <t>v1080</t>
  </si>
  <si>
    <t>v1081</t>
  </si>
  <si>
    <t>v1088</t>
  </si>
  <si>
    <t>v1097</t>
  </si>
  <si>
    <t>v1099</t>
  </si>
  <si>
    <t>v112</t>
  </si>
  <si>
    <t>v115</t>
  </si>
  <si>
    <t>v119</t>
  </si>
  <si>
    <t>v122</t>
  </si>
  <si>
    <t>v123</t>
  </si>
  <si>
    <t>v128</t>
  </si>
  <si>
    <t>v133</t>
  </si>
  <si>
    <t>v134</t>
  </si>
  <si>
    <t>v136</t>
  </si>
  <si>
    <t>v138</t>
  </si>
  <si>
    <t>v142</t>
  </si>
  <si>
    <t>v147</t>
  </si>
  <si>
    <t>v151</t>
  </si>
  <si>
    <t>v154</t>
  </si>
  <si>
    <t>v155</t>
  </si>
  <si>
    <t>v164</t>
  </si>
  <si>
    <t>v168</t>
  </si>
  <si>
    <t>v173</t>
  </si>
  <si>
    <t>v175</t>
  </si>
  <si>
    <t>v183</t>
  </si>
  <si>
    <t>v189</t>
  </si>
  <si>
    <t>v191</t>
  </si>
  <si>
    <t>v192</t>
  </si>
  <si>
    <t>v194</t>
  </si>
  <si>
    <t>v197</t>
  </si>
  <si>
    <t>v199</t>
  </si>
  <si>
    <t>v201</t>
  </si>
  <si>
    <t>v203</t>
  </si>
  <si>
    <t>v204</t>
  </si>
  <si>
    <t>v206</t>
  </si>
  <si>
    <t>v209</t>
  </si>
  <si>
    <t>v215</t>
  </si>
  <si>
    <t>v217</t>
  </si>
  <si>
    <t>v218</t>
  </si>
  <si>
    <t>v226</t>
  </si>
  <si>
    <t>v231</t>
  </si>
  <si>
    <t>v237</t>
  </si>
  <si>
    <t>v238</t>
  </si>
  <si>
    <t>v239</t>
  </si>
  <si>
    <t>v240</t>
  </si>
  <si>
    <t>v241</t>
  </si>
  <si>
    <t>v248</t>
  </si>
  <si>
    <t>v252</t>
  </si>
  <si>
    <t>v253</t>
  </si>
  <si>
    <t>v254</t>
  </si>
  <si>
    <t>v257</t>
  </si>
  <si>
    <t>v269</t>
  </si>
  <si>
    <t>v272</t>
  </si>
  <si>
    <t>v273</t>
  </si>
  <si>
    <t>v284</t>
  </si>
  <si>
    <t>v288</t>
  </si>
  <si>
    <t>v289</t>
  </si>
  <si>
    <t>v290</t>
  </si>
  <si>
    <t>v294</t>
  </si>
  <si>
    <t>v298</t>
  </si>
  <si>
    <t>v307</t>
  </si>
  <si>
    <t>v310</t>
  </si>
  <si>
    <t>v317</t>
  </si>
  <si>
    <t>v318</t>
  </si>
  <si>
    <t>v319</t>
  </si>
  <si>
    <t>v329</t>
  </si>
  <si>
    <t>v330</t>
  </si>
  <si>
    <t>v345</t>
  </si>
  <si>
    <t>v347</t>
  </si>
  <si>
    <t>v348</t>
  </si>
  <si>
    <t>v349</t>
  </si>
  <si>
    <t>v350</t>
  </si>
  <si>
    <t>v352</t>
  </si>
  <si>
    <t>v359</t>
  </si>
  <si>
    <t>v363</t>
  </si>
  <si>
    <t>v366</t>
  </si>
  <si>
    <t>v372</t>
  </si>
  <si>
    <t>v374</t>
  </si>
  <si>
    <t>v375</t>
  </si>
  <si>
    <t>v377</t>
  </si>
  <si>
    <t>v378</t>
  </si>
  <si>
    <t>v381</t>
  </si>
  <si>
    <t>v382</t>
  </si>
  <si>
    <t>v384</t>
  </si>
  <si>
    <t>v386</t>
  </si>
  <si>
    <t>v387</t>
  </si>
  <si>
    <t>v388</t>
  </si>
  <si>
    <t>v389</t>
  </si>
  <si>
    <t>v398</t>
  </si>
  <si>
    <t>v402</t>
  </si>
  <si>
    <t>v403</t>
  </si>
  <si>
    <t>v404</t>
  </si>
  <si>
    <t>v409</t>
  </si>
  <si>
    <t>v410</t>
  </si>
  <si>
    <t>v411</t>
  </si>
  <si>
    <t>v413</t>
  </si>
  <si>
    <t>v414</t>
  </si>
  <si>
    <t>v417</t>
  </si>
  <si>
    <t>v421</t>
  </si>
  <si>
    <t>v423</t>
  </si>
  <si>
    <t>v429</t>
  </si>
  <si>
    <t>v434</t>
  </si>
  <si>
    <t>v437</t>
  </si>
  <si>
    <t>v443</t>
  </si>
  <si>
    <t>v446</t>
  </si>
  <si>
    <t>v450</t>
  </si>
  <si>
    <t>v453</t>
  </si>
  <si>
    <t>v454</t>
  </si>
  <si>
    <t>v455</t>
  </si>
  <si>
    <t>v458</t>
  </si>
  <si>
    <t>v462</t>
  </si>
  <si>
    <t>v463</t>
  </si>
  <si>
    <t>v466</t>
  </si>
  <si>
    <t>v467</t>
  </si>
  <si>
    <t>v472</t>
  </si>
  <si>
    <t>v475</t>
  </si>
  <si>
    <t>v477</t>
  </si>
  <si>
    <t>v485</t>
  </si>
  <si>
    <t>v486</t>
  </si>
  <si>
    <t>v493</t>
  </si>
  <si>
    <t>v497</t>
  </si>
  <si>
    <t>v499</t>
  </si>
  <si>
    <t>v500</t>
  </si>
  <si>
    <t>v502</t>
  </si>
  <si>
    <t>v503</t>
  </si>
  <si>
    <t>v505</t>
  </si>
  <si>
    <t>v511</t>
  </si>
  <si>
    <t>v514</t>
  </si>
  <si>
    <t>v518</t>
  </si>
  <si>
    <t>v532</t>
  </si>
  <si>
    <t>v537</t>
  </si>
  <si>
    <t>v538</t>
  </si>
  <si>
    <t>v539</t>
  </si>
  <si>
    <t>v540</t>
  </si>
  <si>
    <t>v548</t>
  </si>
  <si>
    <t>v552</t>
  </si>
  <si>
    <t>v554</t>
  </si>
  <si>
    <t>v558</t>
  </si>
  <si>
    <t>v559</t>
  </si>
  <si>
    <t>v560</t>
  </si>
  <si>
    <t>v564</t>
  </si>
  <si>
    <t>v565</t>
  </si>
  <si>
    <t>v567</t>
  </si>
  <si>
    <t>v568</t>
  </si>
  <si>
    <t>v569</t>
  </si>
  <si>
    <t>v570</t>
  </si>
  <si>
    <t>v571</t>
  </si>
  <si>
    <t>v574</t>
  </si>
  <si>
    <t>v576</t>
  </si>
  <si>
    <t>v577</t>
  </si>
  <si>
    <t>v580</t>
  </si>
  <si>
    <t>v581</t>
  </si>
  <si>
    <t>v586</t>
  </si>
  <si>
    <t>v588</t>
  </si>
  <si>
    <t>v596</t>
  </si>
  <si>
    <t>v599</t>
  </si>
  <si>
    <t>v601</t>
  </si>
  <si>
    <t>v608</t>
  </si>
  <si>
    <t>v609</t>
  </si>
  <si>
    <t>v613</t>
  </si>
  <si>
    <t>v615</t>
  </si>
  <si>
    <t>v616</t>
  </si>
  <si>
    <t>v620</t>
  </si>
  <si>
    <t>v621</t>
  </si>
  <si>
    <t>v624</t>
  </si>
  <si>
    <t>v626</t>
  </si>
  <si>
    <t>v627</t>
  </si>
  <si>
    <t>v629</t>
  </si>
  <si>
    <t>v632</t>
  </si>
  <si>
    <t>v633</t>
  </si>
  <si>
    <t>v638</t>
  </si>
  <si>
    <t>v645</t>
  </si>
  <si>
    <t>v648</t>
  </si>
  <si>
    <t>v652</t>
  </si>
  <si>
    <t>v658</t>
  </si>
  <si>
    <t>v659</t>
  </si>
  <si>
    <t>v660</t>
  </si>
  <si>
    <t>v664</t>
  </si>
  <si>
    <t>v665</t>
  </si>
  <si>
    <t>v666</t>
  </si>
  <si>
    <t>v670</t>
  </si>
  <si>
    <t>v672</t>
  </si>
  <si>
    <t>v674</t>
  </si>
  <si>
    <t>v678</t>
  </si>
  <si>
    <t>v679</t>
  </si>
  <si>
    <t>v682</t>
  </si>
  <si>
    <t>v685</t>
  </si>
  <si>
    <t>v687</t>
  </si>
  <si>
    <t>v690</t>
  </si>
  <si>
    <t>v694</t>
  </si>
  <si>
    <t>v702</t>
  </si>
  <si>
    <t>v703</t>
  </si>
  <si>
    <t>v705</t>
  </si>
  <si>
    <t>v706</t>
  </si>
  <si>
    <t>v709</t>
  </si>
  <si>
    <t>v710</t>
  </si>
  <si>
    <t>v714</t>
  </si>
  <si>
    <t>v716</t>
  </si>
  <si>
    <t>v719</t>
  </si>
  <si>
    <t>v720</t>
  </si>
  <si>
    <t>v722</t>
  </si>
  <si>
    <t>v725</t>
  </si>
  <si>
    <t>v733</t>
  </si>
  <si>
    <t>v743</t>
  </si>
  <si>
    <t>v747</t>
  </si>
  <si>
    <t>v751</t>
  </si>
  <si>
    <t>v752</t>
  </si>
  <si>
    <t>v763</t>
  </si>
  <si>
    <t>v764</t>
  </si>
  <si>
    <t>v776</t>
  </si>
  <si>
    <t>v780</t>
  </si>
  <si>
    <t>v782</t>
  </si>
  <si>
    <t>v783</t>
  </si>
  <si>
    <t>v791</t>
  </si>
  <si>
    <t>v796</t>
  </si>
  <si>
    <t>v800</t>
  </si>
  <si>
    <t>v810</t>
  </si>
  <si>
    <t>v815</t>
  </si>
  <si>
    <t>v817</t>
  </si>
  <si>
    <t>v818</t>
  </si>
  <si>
    <t>v820</t>
  </si>
  <si>
    <t>v823</t>
  </si>
  <si>
    <t>v825</t>
  </si>
  <si>
    <t>v836</t>
  </si>
  <si>
    <t>v838</t>
  </si>
  <si>
    <t>v852</t>
  </si>
  <si>
    <t>v855</t>
  </si>
  <si>
    <t>v856</t>
  </si>
  <si>
    <t>v857</t>
  </si>
  <si>
    <t>v861</t>
  </si>
  <si>
    <t>v878</t>
  </si>
  <si>
    <t>v884</t>
  </si>
  <si>
    <t>v885</t>
  </si>
  <si>
    <t>v886</t>
  </si>
  <si>
    <t>v887</t>
  </si>
  <si>
    <t>v903</t>
  </si>
  <si>
    <t>v909</t>
  </si>
  <si>
    <t>v912</t>
  </si>
  <si>
    <t>v913</t>
  </si>
  <si>
    <t>v915</t>
  </si>
  <si>
    <t>v917</t>
  </si>
  <si>
    <t>v918</t>
  </si>
  <si>
    <t>v921</t>
  </si>
  <si>
    <t>v922</t>
  </si>
  <si>
    <t>v923</t>
  </si>
  <si>
    <t>v928</t>
  </si>
  <si>
    <t>v929</t>
  </si>
  <si>
    <t>v931</t>
  </si>
  <si>
    <t>v933</t>
  </si>
  <si>
    <t>v936</t>
  </si>
  <si>
    <t>v939</t>
  </si>
  <si>
    <t>v940</t>
  </si>
  <si>
    <t>v941</t>
  </si>
  <si>
    <t>v944</t>
  </si>
  <si>
    <t>v949</t>
  </si>
  <si>
    <t>v951</t>
  </si>
  <si>
    <t>v952</t>
  </si>
  <si>
    <t>v953</t>
  </si>
  <si>
    <t>v958</t>
  </si>
  <si>
    <t>v959</t>
  </si>
  <si>
    <t>v961</t>
  </si>
  <si>
    <t>v962</t>
  </si>
  <si>
    <t>v963</t>
  </si>
  <si>
    <t>v968</t>
  </si>
  <si>
    <t>v969</t>
  </si>
  <si>
    <t>v972</t>
  </si>
  <si>
    <t>v974</t>
  </si>
  <si>
    <t>v976</t>
  </si>
  <si>
    <t>v981</t>
  </si>
  <si>
    <t>v982</t>
  </si>
  <si>
    <t>v983</t>
  </si>
  <si>
    <t>v984</t>
  </si>
  <si>
    <t>v987</t>
  </si>
  <si>
    <t>v988</t>
  </si>
  <si>
    <t>v992</t>
  </si>
  <si>
    <t>v994</t>
  </si>
  <si>
    <t>v995</t>
  </si>
  <si>
    <t>v1001</t>
  </si>
  <si>
    <t>v1003</t>
  </si>
  <si>
    <t>v1004</t>
  </si>
  <si>
    <t>v101</t>
  </si>
  <si>
    <t>v1010</t>
  </si>
  <si>
    <t>v1011</t>
  </si>
  <si>
    <t>v1014</t>
  </si>
  <si>
    <t>v1017</t>
  </si>
  <si>
    <t>v1026</t>
  </si>
  <si>
    <t>v1027</t>
  </si>
  <si>
    <t>v1028</t>
  </si>
  <si>
    <t>v1031</t>
  </si>
  <si>
    <t>v1033</t>
  </si>
  <si>
    <t>v1034</t>
  </si>
  <si>
    <t>v1035</t>
  </si>
  <si>
    <t>v1037</t>
  </si>
  <si>
    <t>v1046</t>
  </si>
  <si>
    <t>v1048</t>
  </si>
  <si>
    <t>v105</t>
  </si>
  <si>
    <t>v1050</t>
  </si>
  <si>
    <t>v1052</t>
  </si>
  <si>
    <t>v1055</t>
  </si>
  <si>
    <t>v1058</t>
  </si>
  <si>
    <t>v1060</t>
  </si>
  <si>
    <t>v1065</t>
  </si>
  <si>
    <t>v1067</t>
  </si>
  <si>
    <t>v1069</t>
  </si>
  <si>
    <t>v1074</t>
  </si>
  <si>
    <t>v1077</t>
  </si>
  <si>
    <t>v1078</t>
  </si>
  <si>
    <t>v1082</t>
  </si>
  <si>
    <t>v1083</t>
  </si>
  <si>
    <t>v1087</t>
  </si>
  <si>
    <t>v1089</t>
  </si>
  <si>
    <t>v109</t>
  </si>
  <si>
    <t>v1093</t>
  </si>
  <si>
    <t>v1094</t>
  </si>
  <si>
    <t>v1096</t>
  </si>
  <si>
    <t>v110</t>
  </si>
  <si>
    <t>v116</t>
  </si>
  <si>
    <t>v117</t>
  </si>
  <si>
    <t>v120</t>
  </si>
  <si>
    <t>v126</t>
  </si>
  <si>
    <t>v127</t>
  </si>
  <si>
    <t>v130</t>
  </si>
  <si>
    <t>v131</t>
  </si>
  <si>
    <t>v135</t>
  </si>
  <si>
    <t>v137</t>
  </si>
  <si>
    <t>v139</t>
  </si>
  <si>
    <t>v141</t>
  </si>
  <si>
    <t>v145</t>
  </si>
  <si>
    <t>v146</t>
  </si>
  <si>
    <t>v148</t>
  </si>
  <si>
    <t>v150</t>
  </si>
  <si>
    <t>v152</t>
  </si>
  <si>
    <t>v158</t>
  </si>
  <si>
    <t>v159</t>
  </si>
  <si>
    <t>v160</t>
  </si>
  <si>
    <t>v161</t>
  </si>
  <si>
    <t>v162</t>
  </si>
  <si>
    <t>v163</t>
  </si>
  <si>
    <t>v172</t>
  </si>
  <si>
    <t>v176</t>
  </si>
  <si>
    <t>v178</t>
  </si>
  <si>
    <t>v179</t>
  </si>
  <si>
    <t>v182</t>
  </si>
  <si>
    <t>v185</t>
  </si>
  <si>
    <t>v186</t>
  </si>
  <si>
    <t>v188</t>
  </si>
  <si>
    <t>v190</t>
  </si>
  <si>
    <t>v193</t>
  </si>
  <si>
    <t>v195</t>
  </si>
  <si>
    <t>v196</t>
  </si>
  <si>
    <t>v200</t>
  </si>
  <si>
    <t>v205</t>
  </si>
  <si>
    <t>v210</t>
  </si>
  <si>
    <t>v211</t>
  </si>
  <si>
    <t>v216</t>
  </si>
  <si>
    <t>v219</t>
  </si>
  <si>
    <t>v222</t>
  </si>
  <si>
    <t>v224</t>
  </si>
  <si>
    <t>v229</t>
  </si>
  <si>
    <t>v230</t>
  </si>
  <si>
    <t>v232</t>
  </si>
  <si>
    <t>v234</t>
  </si>
  <si>
    <t>v235</t>
  </si>
  <si>
    <t>v242</t>
  </si>
  <si>
    <t>v244</t>
  </si>
  <si>
    <t>v246</t>
  </si>
  <si>
    <t>v247</t>
  </si>
  <si>
    <t>v249</t>
  </si>
  <si>
    <t>v251</t>
  </si>
  <si>
    <t>v256</t>
  </si>
  <si>
    <t>v258</t>
  </si>
  <si>
    <t>v260</t>
  </si>
  <si>
    <t>v262</t>
  </si>
  <si>
    <t>v263</t>
  </si>
  <si>
    <t>v265</t>
  </si>
  <si>
    <t>v275</t>
  </si>
  <si>
    <t>v276</t>
  </si>
  <si>
    <t>v277</t>
  </si>
  <si>
    <t>v278</t>
  </si>
  <si>
    <t>v281</t>
  </si>
  <si>
    <t>v283</t>
  </si>
  <si>
    <t>v286</t>
  </si>
  <si>
    <t>v287</t>
  </si>
  <si>
    <t>v292</t>
  </si>
  <si>
    <t>v295</t>
  </si>
  <si>
    <t>v297</t>
  </si>
  <si>
    <t>v300</t>
  </si>
  <si>
    <t>v303</t>
  </si>
  <si>
    <t>v305</t>
  </si>
  <si>
    <t>v306</t>
  </si>
  <si>
    <t>v309</t>
  </si>
  <si>
    <t>v314</t>
  </si>
  <si>
    <t>v316</t>
  </si>
  <si>
    <t>v320</t>
  </si>
  <si>
    <t>v324</t>
  </si>
  <si>
    <t>v325</t>
  </si>
  <si>
    <t>v326</t>
  </si>
  <si>
    <t>v327</t>
  </si>
  <si>
    <t>v328</t>
  </si>
  <si>
    <t>v331</t>
  </si>
  <si>
    <t>v335</t>
  </si>
  <si>
    <t>v338</t>
  </si>
  <si>
    <t>v340</t>
  </si>
  <si>
    <t>v342</t>
  </si>
  <si>
    <t>v343</t>
  </si>
  <si>
    <t>v344</t>
  </si>
  <si>
    <t>v351</t>
  </si>
  <si>
    <t>v361</t>
  </si>
  <si>
    <t>v362</t>
  </si>
  <si>
    <t>v373</t>
  </si>
  <si>
    <t>v376</t>
  </si>
  <si>
    <t>v380</t>
  </si>
  <si>
    <t>v385</t>
  </si>
  <si>
    <t>v391</t>
  </si>
  <si>
    <t>v393</t>
  </si>
  <si>
    <t>v396</t>
  </si>
  <si>
    <t>v397</t>
  </si>
  <si>
    <t>v400</t>
  </si>
  <si>
    <t>v401</t>
  </si>
  <si>
    <t>v407</t>
  </si>
  <si>
    <t>v408</t>
  </si>
  <si>
    <t>v420</t>
  </si>
  <si>
    <t>v424</t>
  </si>
  <si>
    <t>v426</t>
  </si>
  <si>
    <t>v428</t>
  </si>
  <si>
    <t>v430</t>
  </si>
  <si>
    <t>v431</t>
  </si>
  <si>
    <t>v432</t>
  </si>
  <si>
    <t>v433</t>
  </si>
  <si>
    <t>v435</t>
  </si>
  <si>
    <t>v436</t>
  </si>
  <si>
    <t>v439</t>
  </si>
  <si>
    <t>v440</t>
  </si>
  <si>
    <t>v442</t>
  </si>
  <si>
    <t>v444</t>
  </si>
  <si>
    <t>v445</t>
  </si>
  <si>
    <t>v447</t>
  </si>
  <si>
    <t>v448</t>
  </si>
  <si>
    <t>v449</t>
  </si>
  <si>
    <t>v452</t>
  </si>
  <si>
    <t>v456</t>
  </si>
  <si>
    <t>v457</t>
  </si>
  <si>
    <t>v459</t>
  </si>
  <si>
    <t>v461</t>
  </si>
  <si>
    <t>v464</t>
  </si>
  <si>
    <t>v468</t>
  </si>
  <si>
    <t>v470</t>
  </si>
  <si>
    <t>v471</t>
  </si>
  <si>
    <t>v473</t>
  </si>
  <si>
    <t>v474</t>
  </si>
  <si>
    <t>v476</t>
  </si>
  <si>
    <t>v478</t>
  </si>
  <si>
    <t>v482</t>
  </si>
  <si>
    <t>v487</t>
  </si>
  <si>
    <t>v489</t>
  </si>
  <si>
    <t>v490</t>
  </si>
  <si>
    <t>v494</t>
  </si>
  <si>
    <t>v496</t>
  </si>
  <si>
    <t>v501</t>
  </si>
  <si>
    <t>v507</t>
  </si>
  <si>
    <t>v509</t>
  </si>
  <si>
    <t>v510</t>
  </si>
  <si>
    <t>v512</t>
  </si>
  <si>
    <t>v522</t>
  </si>
  <si>
    <t>v525</t>
  </si>
  <si>
    <t>v526</t>
  </si>
  <si>
    <t>v527</t>
  </si>
  <si>
    <t>v528</t>
  </si>
  <si>
    <t>v529</t>
  </si>
  <si>
    <t>v530</t>
  </si>
  <si>
    <t>v533</t>
  </si>
  <si>
    <t>v535</t>
  </si>
  <si>
    <t>v536</t>
  </si>
  <si>
    <t>v541</t>
  </si>
  <si>
    <t>v546</t>
  </si>
  <si>
    <t>v547</t>
  </si>
  <si>
    <t>v550</t>
  </si>
  <si>
    <t>v553</t>
  </si>
  <si>
    <t>v556</t>
  </si>
  <si>
    <t>v561</t>
  </si>
  <si>
    <t>v566</t>
  </si>
  <si>
    <t>v578</t>
  </si>
  <si>
    <t>v583</t>
  </si>
  <si>
    <t>v584</t>
  </si>
  <si>
    <t>v587</t>
  </si>
  <si>
    <t>v590</t>
  </si>
  <si>
    <t>v591</t>
  </si>
  <si>
    <t>v592</t>
  </si>
  <si>
    <t>v595</t>
  </si>
  <si>
    <t>v598</t>
  </si>
  <si>
    <t>v600</t>
  </si>
  <si>
    <t>v602</t>
  </si>
  <si>
    <t>v603</t>
  </si>
  <si>
    <t>v606</t>
  </si>
  <si>
    <t>v612</t>
  </si>
  <si>
    <t>v619</t>
  </si>
  <si>
    <t>v630</t>
  </si>
  <si>
    <t>v637</t>
  </si>
  <si>
    <t>v641</t>
  </si>
  <si>
    <t>v644</t>
  </si>
  <si>
    <t>v646</t>
  </si>
  <si>
    <t>v649</t>
  </si>
  <si>
    <t>v650</t>
  </si>
  <si>
    <t>v653</t>
  </si>
  <si>
    <t>v655</t>
  </si>
  <si>
    <t>v657</t>
  </si>
  <si>
    <t>v668</t>
  </si>
  <si>
    <t>v671</t>
  </si>
  <si>
    <t>v676</t>
  </si>
  <si>
    <t>v677</t>
  </si>
  <si>
    <t>v689</t>
  </si>
  <si>
    <t>v692</t>
  </si>
  <si>
    <t>v695</t>
  </si>
  <si>
    <t>v696</t>
  </si>
  <si>
    <t>v697</t>
  </si>
  <si>
    <t>v698</t>
  </si>
  <si>
    <t>v699</t>
  </si>
  <si>
    <t>v700</t>
  </si>
  <si>
    <t>v704</t>
  </si>
  <si>
    <t>v712</t>
  </si>
  <si>
    <t>v713</t>
  </si>
  <si>
    <t>v715</t>
  </si>
  <si>
    <t>v717</t>
  </si>
  <si>
    <t>v718</t>
  </si>
  <si>
    <t>v723</t>
  </si>
  <si>
    <t>v727</t>
  </si>
  <si>
    <t>v728</t>
  </si>
  <si>
    <t>v729</t>
  </si>
  <si>
    <t>v730</t>
  </si>
  <si>
    <t>v731</t>
  </si>
  <si>
    <t>v732</t>
  </si>
  <si>
    <t>v737</t>
  </si>
  <si>
    <t>v738</t>
  </si>
  <si>
    <t>v739</t>
  </si>
  <si>
    <t>v740</t>
  </si>
  <si>
    <t>v741</t>
  </si>
  <si>
    <t>v744</t>
  </si>
  <si>
    <t>v745</t>
  </si>
  <si>
    <t>v746</t>
  </si>
  <si>
    <t>v749</t>
  </si>
  <si>
    <t>v753</t>
  </si>
  <si>
    <t>v754</t>
  </si>
  <si>
    <t>v756</t>
  </si>
  <si>
    <t>v757</t>
  </si>
  <si>
    <t>v759</t>
  </si>
  <si>
    <t>v760</t>
  </si>
  <si>
    <t>v761</t>
  </si>
  <si>
    <t>v768</t>
  </si>
  <si>
    <t>v770</t>
  </si>
  <si>
    <t>v771</t>
  </si>
  <si>
    <t>v772</t>
  </si>
  <si>
    <t>v773</t>
  </si>
  <si>
    <t>v774</t>
  </si>
  <si>
    <t>v777</t>
  </si>
  <si>
    <t>v781</t>
  </si>
  <si>
    <t>v786</t>
  </si>
  <si>
    <t>v787</t>
  </si>
  <si>
    <t>v788</t>
  </si>
  <si>
    <t>v789</t>
  </si>
  <si>
    <t>v790</t>
  </si>
  <si>
    <t>v793</t>
  </si>
  <si>
    <t>v797</t>
  </si>
  <si>
    <t>v798</t>
  </si>
  <si>
    <t>v799</t>
  </si>
  <si>
    <t>v803</t>
  </si>
  <si>
    <t>v804</t>
  </si>
  <si>
    <t>v805</t>
  </si>
  <si>
    <t>v806</t>
  </si>
  <si>
    <t>v807</t>
  </si>
  <si>
    <t>v808</t>
  </si>
  <si>
    <t>v812</t>
  </si>
  <si>
    <t>v822</t>
  </si>
  <si>
    <t>v828</t>
  </si>
  <si>
    <t>v830</t>
  </si>
  <si>
    <t>v831</t>
  </si>
  <si>
    <t>v832</t>
  </si>
  <si>
    <t>v834</t>
  </si>
  <si>
    <t>v835</t>
  </si>
  <si>
    <t>v839</t>
  </si>
  <si>
    <t>v840</t>
  </si>
  <si>
    <t>v841</t>
  </si>
  <si>
    <t>v842</t>
  </si>
  <si>
    <t>v850</t>
  </si>
  <si>
    <t>v853</t>
  </si>
  <si>
    <t>v854</t>
  </si>
  <si>
    <t>v858</t>
  </si>
  <si>
    <t>v859</t>
  </si>
  <si>
    <t>v863</t>
  </si>
  <si>
    <t>v864</t>
  </si>
  <si>
    <t>v865</t>
  </si>
  <si>
    <t>v866</t>
  </si>
  <si>
    <t>v867</t>
  </si>
  <si>
    <t>v869</t>
  </si>
  <si>
    <t>v873</t>
  </si>
  <si>
    <t>v875</t>
  </si>
  <si>
    <t>v876</t>
  </si>
  <si>
    <t>v877</t>
  </si>
  <si>
    <t>v879</t>
  </si>
  <si>
    <t>v880</t>
  </si>
  <si>
    <t>v883</t>
  </si>
  <si>
    <t>v891</t>
  </si>
  <si>
    <t>v892</t>
  </si>
  <si>
    <t>v894</t>
  </si>
  <si>
    <t>v895</t>
  </si>
  <si>
    <t>v896</t>
  </si>
  <si>
    <t>v897</t>
  </si>
  <si>
    <t>v898</t>
  </si>
  <si>
    <t>v900</t>
  </si>
  <si>
    <t>v904</t>
  </si>
  <si>
    <t>v908</t>
  </si>
  <si>
    <t>v911</t>
  </si>
  <si>
    <t>v916</t>
  </si>
  <si>
    <t>v920</t>
  </si>
  <si>
    <t>v924</t>
  </si>
  <si>
    <t>v925</t>
  </si>
  <si>
    <t>v927</t>
  </si>
  <si>
    <t>v930</t>
  </si>
  <si>
    <t>v932</t>
  </si>
  <si>
    <t>v934</t>
  </si>
  <si>
    <t>v935</t>
  </si>
  <si>
    <t>v943</t>
  </si>
  <si>
    <t>v945</t>
  </si>
  <si>
    <t>v947</t>
  </si>
  <si>
    <t>v948</t>
  </si>
  <si>
    <t>v955</t>
  </si>
  <si>
    <t>v956</t>
  </si>
  <si>
    <t>v960</t>
  </si>
  <si>
    <t>v964</t>
  </si>
  <si>
    <t>v965</t>
  </si>
  <si>
    <t>v966</t>
  </si>
  <si>
    <t>v967</t>
  </si>
  <si>
    <t>v971</t>
  </si>
  <si>
    <t>v975</t>
  </si>
  <si>
    <t>v977</t>
  </si>
  <si>
    <t>v979</t>
  </si>
  <si>
    <t>v980</t>
  </si>
  <si>
    <t>v985</t>
  </si>
  <si>
    <t>v986</t>
  </si>
  <si>
    <t>v989</t>
  </si>
  <si>
    <t>v993</t>
  </si>
  <si>
    <t>v998</t>
  </si>
  <si>
    <t>v999</t>
  </si>
  <si>
    <t>v1000</t>
  </si>
  <si>
    <t>v1002</t>
  </si>
  <si>
    <t>v1005</t>
  </si>
  <si>
    <t>v1007</t>
  </si>
  <si>
    <t>v1008</t>
  </si>
  <si>
    <t>v1013</t>
  </si>
  <si>
    <t>v1016</t>
  </si>
  <si>
    <t>v1019</t>
  </si>
  <si>
    <t>v1020</t>
  </si>
  <si>
    <t>v1021</t>
  </si>
  <si>
    <t>v1022</t>
  </si>
  <si>
    <t>v1023</t>
  </si>
  <si>
    <t>v1025</t>
  </si>
  <si>
    <t>v1029</t>
  </si>
  <si>
    <t>v103</t>
  </si>
  <si>
    <t>v1032</t>
  </si>
  <si>
    <t>v1040</t>
  </si>
  <si>
    <t>v1041</t>
  </si>
  <si>
    <t>v1042</t>
  </si>
  <si>
    <t>v1044</t>
  </si>
  <si>
    <t>v1045</t>
  </si>
  <si>
    <t>v1047</t>
  </si>
  <si>
    <t>v1051</t>
  </si>
  <si>
    <t>v1054</t>
  </si>
  <si>
    <t>v1056</t>
  </si>
  <si>
    <t>v1057</t>
  </si>
  <si>
    <t>v1062</t>
  </si>
  <si>
    <t>v1063</t>
  </si>
  <si>
    <t>v1068</t>
  </si>
  <si>
    <t>v107</t>
  </si>
  <si>
    <t>v1072</t>
  </si>
  <si>
    <t>v1073</t>
  </si>
  <si>
    <t>v1075</t>
  </si>
  <si>
    <t>v1076</t>
  </si>
  <si>
    <t>v108</t>
  </si>
  <si>
    <t>v1084</t>
  </si>
  <si>
    <t>v1085</t>
  </si>
  <si>
    <t>v1086</t>
  </si>
  <si>
    <t>v1090</t>
  </si>
  <si>
    <t>v1091</t>
  </si>
  <si>
    <t>v1092</t>
  </si>
  <si>
    <t>v1095</t>
  </si>
  <si>
    <t>v1098</t>
  </si>
  <si>
    <t>v1100</t>
  </si>
  <si>
    <t>v111</t>
  </si>
  <si>
    <t>v113</t>
  </si>
  <si>
    <t>v114</t>
  </si>
  <si>
    <t>v118</t>
  </si>
  <si>
    <t>v121</t>
  </si>
  <si>
    <t>v124</t>
  </si>
  <si>
    <t>v125</t>
  </si>
  <si>
    <t>v129</t>
  </si>
  <si>
    <t>v132</t>
  </si>
  <si>
    <t>v140</t>
  </si>
  <si>
    <t>v143</t>
  </si>
  <si>
    <t>v144</t>
  </si>
  <si>
    <t>v149</t>
  </si>
  <si>
    <t>v153</t>
  </si>
  <si>
    <t>v156</t>
  </si>
  <si>
    <t>v157</t>
  </si>
  <si>
    <t>v165</t>
  </si>
  <si>
    <t>v166</t>
  </si>
  <si>
    <t>v167</t>
  </si>
  <si>
    <t>v169</t>
  </si>
  <si>
    <t>v170</t>
  </si>
  <si>
    <t>v171</t>
  </si>
  <si>
    <t>v174</t>
  </si>
  <si>
    <t>v177</t>
  </si>
  <si>
    <t>v180</t>
  </si>
  <si>
    <t>v181</t>
  </si>
  <si>
    <t>v184</t>
  </si>
  <si>
    <t>v187</t>
  </si>
  <si>
    <t>v198</t>
  </si>
  <si>
    <t>v202</t>
  </si>
  <si>
    <t>v207</t>
  </si>
  <si>
    <t>v208</t>
  </si>
  <si>
    <t>v212</t>
  </si>
  <si>
    <t>v213</t>
  </si>
  <si>
    <t>v214</t>
  </si>
  <si>
    <t>v220</t>
  </si>
  <si>
    <t>v221</t>
  </si>
  <si>
    <t>v223</t>
  </si>
  <si>
    <t>v225</t>
  </si>
  <si>
    <t>v227</t>
  </si>
  <si>
    <t>v228</t>
  </si>
  <si>
    <t>v233</t>
  </si>
  <si>
    <t>v236</t>
  </si>
  <si>
    <t>v243</t>
  </si>
  <si>
    <t>v245</t>
  </si>
  <si>
    <t>v250</t>
  </si>
  <si>
    <t>v255</t>
  </si>
  <si>
    <t>v259</t>
  </si>
  <si>
    <t>v261</t>
  </si>
  <si>
    <t>v264</t>
  </si>
  <si>
    <t>v266</t>
  </si>
  <si>
    <t>v267</t>
  </si>
  <si>
    <t>v268</t>
  </si>
  <si>
    <t>v270</t>
  </si>
  <si>
    <t>v271</t>
  </si>
  <si>
    <t>v274</t>
  </si>
  <si>
    <t>v279</t>
  </si>
  <si>
    <t>v280</t>
  </si>
  <si>
    <t>v282</t>
  </si>
  <si>
    <t>v285</t>
  </si>
  <si>
    <t>v291</t>
  </si>
  <si>
    <t>v293</t>
  </si>
  <si>
    <t>v296</t>
  </si>
  <si>
    <t>v299</t>
  </si>
  <si>
    <t>v301</t>
  </si>
  <si>
    <t>v302</t>
  </si>
  <si>
    <t>v304</t>
  </si>
  <si>
    <t>v308</t>
  </si>
  <si>
    <t>v311</t>
  </si>
  <si>
    <t>v312</t>
  </si>
  <si>
    <t>v313</t>
  </si>
  <si>
    <t>v315</t>
  </si>
  <si>
    <t>v321</t>
  </si>
  <si>
    <t>v322</t>
  </si>
  <si>
    <t>v323</t>
  </si>
  <si>
    <t>v332</t>
  </si>
  <si>
    <t>v333</t>
  </si>
  <si>
    <t>v334</t>
  </si>
  <si>
    <t>v336</t>
  </si>
  <si>
    <t>v337</t>
  </si>
  <si>
    <t>v339</t>
  </si>
  <si>
    <t>v341</t>
  </si>
  <si>
    <t>v346</t>
  </si>
  <si>
    <t>v353</t>
  </si>
  <si>
    <t>v354</t>
  </si>
  <si>
    <t>v355</t>
  </si>
  <si>
    <t>v356</t>
  </si>
  <si>
    <t>v357</t>
  </si>
  <si>
    <t>v358</t>
  </si>
  <si>
    <t>v360</t>
  </si>
  <si>
    <t>v364</t>
  </si>
  <si>
    <t>v365</t>
  </si>
  <si>
    <t>v367</t>
  </si>
  <si>
    <t>v368</t>
  </si>
  <si>
    <t>v369</t>
  </si>
  <si>
    <t>v370</t>
  </si>
  <si>
    <t>v371</t>
  </si>
  <si>
    <t>v379</t>
  </si>
  <si>
    <t>v383</t>
  </si>
  <si>
    <t>v390</t>
  </si>
  <si>
    <t>v392</t>
  </si>
  <si>
    <t>v394</t>
  </si>
  <si>
    <t>v395</t>
  </si>
  <si>
    <t>v399</t>
  </si>
  <si>
    <t>v405</t>
  </si>
  <si>
    <t>v406</t>
  </si>
  <si>
    <t>v412</t>
  </si>
  <si>
    <t>v415</t>
  </si>
  <si>
    <t>v416</t>
  </si>
  <si>
    <t>v418</t>
  </si>
  <si>
    <t>v419</t>
  </si>
  <si>
    <t>v422</t>
  </si>
  <si>
    <t>v425</t>
  </si>
  <si>
    <t>v427</t>
  </si>
  <si>
    <t>v438</t>
  </si>
  <si>
    <t>v441</t>
  </si>
  <si>
    <t>v451</t>
  </si>
  <si>
    <t>v460</t>
  </si>
  <si>
    <t>v465</t>
  </si>
  <si>
    <t>v469</t>
  </si>
  <si>
    <t>v479</t>
  </si>
  <si>
    <t>v480</t>
  </si>
  <si>
    <t>v481</t>
  </si>
  <si>
    <t>v483</t>
  </si>
  <si>
    <t>v484</t>
  </si>
  <si>
    <t>v488</t>
  </si>
  <si>
    <t>v491</t>
  </si>
  <si>
    <t>v492</t>
  </si>
  <si>
    <t>v495</t>
  </si>
  <si>
    <t>v498</t>
  </si>
  <si>
    <t>v504</t>
  </si>
  <si>
    <t>v506</t>
  </si>
  <si>
    <t>v508</t>
  </si>
  <si>
    <t>v513</t>
  </si>
  <si>
    <t>v515</t>
  </si>
  <si>
    <t>v516</t>
  </si>
  <si>
    <t>v517</t>
  </si>
  <si>
    <t>v519</t>
  </si>
  <si>
    <t>v520</t>
  </si>
  <si>
    <t>v521</t>
  </si>
  <si>
    <t>v523</t>
  </si>
  <si>
    <t>v524</t>
  </si>
  <si>
    <t>v531</t>
  </si>
  <si>
    <t>v534</t>
  </si>
  <si>
    <t>v542</t>
  </si>
  <si>
    <t>v543</t>
  </si>
  <si>
    <t>v544</t>
  </si>
  <si>
    <t>v545</t>
  </si>
  <si>
    <t>v549</t>
  </si>
  <si>
    <t>v551</t>
  </si>
  <si>
    <t>v555</t>
  </si>
  <si>
    <t>v557</t>
  </si>
  <si>
    <t>v562</t>
  </si>
  <si>
    <t>v563</t>
  </si>
  <si>
    <t>v572</t>
  </si>
  <si>
    <t>v573</t>
  </si>
  <si>
    <t>v575</t>
  </si>
  <si>
    <t>v579</t>
  </si>
  <si>
    <t>v582</t>
  </si>
  <si>
    <t>v585</t>
  </si>
  <si>
    <t>v589</t>
  </si>
  <si>
    <t>v593</t>
  </si>
  <si>
    <t>v594</t>
  </si>
  <si>
    <t>v597</t>
  </si>
  <si>
    <t>v604</t>
  </si>
  <si>
    <t>v605</t>
  </si>
  <si>
    <t>v607</t>
  </si>
  <si>
    <t>v610</t>
  </si>
  <si>
    <t>v611</t>
  </si>
  <si>
    <t>v614</t>
  </si>
  <si>
    <t>v617</t>
  </si>
  <si>
    <t>v618</t>
  </si>
  <si>
    <t>v622</t>
  </si>
  <si>
    <t>v623</t>
  </si>
  <si>
    <t>v625</t>
  </si>
  <si>
    <t>v628</t>
  </si>
  <si>
    <t>v631</t>
  </si>
  <si>
    <t>v634</t>
  </si>
  <si>
    <t>v635</t>
  </si>
  <si>
    <t>v636</t>
  </si>
  <si>
    <t>v639</t>
  </si>
  <si>
    <t>v640</t>
  </si>
  <si>
    <t>v642</t>
  </si>
  <si>
    <t>v643</t>
  </si>
  <si>
    <t>v647</t>
  </si>
  <si>
    <t>v651</t>
  </si>
  <si>
    <t>v654</t>
  </si>
  <si>
    <t>v656</t>
  </si>
  <si>
    <t>v661</t>
  </si>
  <si>
    <t>v662</t>
  </si>
  <si>
    <t>v663</t>
  </si>
  <si>
    <t>v667</t>
  </si>
  <si>
    <t>v669</t>
  </si>
  <si>
    <t>v673</t>
  </si>
  <si>
    <t>v675</t>
  </si>
  <si>
    <t>v680</t>
  </si>
  <si>
    <t>v681</t>
  </si>
  <si>
    <t>v683</t>
  </si>
  <si>
    <t>v684</t>
  </si>
  <si>
    <t>v686</t>
  </si>
  <si>
    <t>v688</t>
  </si>
  <si>
    <t>v691</t>
  </si>
  <si>
    <t>v693</t>
  </si>
  <si>
    <t>v701</t>
  </si>
  <si>
    <t>v707</t>
  </si>
  <si>
    <t>v708</t>
  </si>
  <si>
    <t>v711</t>
  </si>
  <si>
    <t>v721</t>
  </si>
  <si>
    <t>v724</t>
  </si>
  <si>
    <t>v726</t>
  </si>
  <si>
    <t>v734</t>
  </si>
  <si>
    <t>v735</t>
  </si>
  <si>
    <t>v736</t>
  </si>
  <si>
    <t>v742</t>
  </si>
  <si>
    <t>v748</t>
  </si>
  <si>
    <t>v750</t>
  </si>
  <si>
    <t>v755</t>
  </si>
  <si>
    <t>v758</t>
  </si>
  <si>
    <t>v762</t>
  </si>
  <si>
    <t>v765</t>
  </si>
  <si>
    <t>v766</t>
  </si>
  <si>
    <t>v767</t>
  </si>
  <si>
    <t>v769</t>
  </si>
  <si>
    <t>v775</t>
  </si>
  <si>
    <t>v778</t>
  </si>
  <si>
    <t>v779</t>
  </si>
  <si>
    <t>v784</t>
  </si>
  <si>
    <t>v785</t>
  </si>
  <si>
    <t>v792</t>
  </si>
  <si>
    <t>v794</t>
  </si>
  <si>
    <t>v795</t>
  </si>
  <si>
    <t>v801</t>
  </si>
  <si>
    <t>v802</t>
  </si>
  <si>
    <t>v809</t>
  </si>
  <si>
    <t>v811</t>
  </si>
  <si>
    <t>v813</t>
  </si>
  <si>
    <t>v814</t>
  </si>
  <si>
    <t>v816</t>
  </si>
  <si>
    <t>v819</t>
  </si>
  <si>
    <t>v821</t>
  </si>
  <si>
    <t>v824</t>
  </si>
  <si>
    <t>v826</t>
  </si>
  <si>
    <t>v827</t>
  </si>
  <si>
    <t>v829</t>
  </si>
  <si>
    <t>v833</t>
  </si>
  <si>
    <t>v837</t>
  </si>
  <si>
    <t>v843</t>
  </si>
  <si>
    <t>v844</t>
  </si>
  <si>
    <t>v845</t>
  </si>
  <si>
    <t>v846</t>
  </si>
  <si>
    <t>v847</t>
  </si>
  <si>
    <t>v848</t>
  </si>
  <si>
    <t>v849</t>
  </si>
  <si>
    <t>v851</t>
  </si>
  <si>
    <t>v860</t>
  </si>
  <si>
    <t>v862</t>
  </si>
  <si>
    <t>v868</t>
  </si>
  <si>
    <t>v870</t>
  </si>
  <si>
    <t>v871</t>
  </si>
  <si>
    <t>v872</t>
  </si>
  <si>
    <t>v874</t>
  </si>
  <si>
    <t>v881</t>
  </si>
  <si>
    <t>v882</t>
  </si>
  <si>
    <t>v888</t>
  </si>
  <si>
    <t>v889</t>
  </si>
  <si>
    <t>v890</t>
  </si>
  <si>
    <t>v893</t>
  </si>
  <si>
    <t>v899</t>
  </si>
  <si>
    <t>v901</t>
  </si>
  <si>
    <t>v902</t>
  </si>
  <si>
    <t>v905</t>
  </si>
  <si>
    <t>v906</t>
  </si>
  <si>
    <t>v907</t>
  </si>
  <si>
    <t>v910</t>
  </si>
  <si>
    <t>v914</t>
  </si>
  <si>
    <t>v919</t>
  </si>
  <si>
    <t>v926</t>
  </si>
  <si>
    <t>v937</t>
  </si>
  <si>
    <t>v938</t>
  </si>
  <si>
    <t>v942</t>
  </si>
  <si>
    <t>v946</t>
  </si>
  <si>
    <t>v950</t>
  </si>
  <si>
    <t>v954</t>
  </si>
  <si>
    <t>v957</t>
  </si>
  <si>
    <t>v970</t>
  </si>
  <si>
    <t>v973</t>
  </si>
  <si>
    <t>v978</t>
  </si>
  <si>
    <t>v990</t>
  </si>
  <si>
    <t>v991</t>
  </si>
  <si>
    <t>v996</t>
  </si>
  <si>
    <t>v997</t>
  </si>
  <si>
    <t>Sort</t>
  </si>
  <si>
    <t>You must first format your data as a table from the Home ribbon. Then sort as desired. Scoreboard will rescramble the table and make a prompt for the students</t>
  </si>
  <si>
    <t>Please sort the table by state in ascending order and by total sales in descending order.</t>
  </si>
  <si>
    <t>Customer Number</t>
  </si>
  <si>
    <t>State</t>
  </si>
  <si>
    <t>Total Sales</t>
  </si>
  <si>
    <t>AL</t>
  </si>
  <si>
    <t>CA</t>
  </si>
  <si>
    <t>CT</t>
  </si>
  <si>
    <t>FL</t>
  </si>
  <si>
    <t>IL</t>
  </si>
  <si>
    <t>IN</t>
  </si>
  <si>
    <t>MD</t>
  </si>
  <si>
    <t>MI</t>
  </si>
  <si>
    <t>MN</t>
  </si>
  <si>
    <t>NC</t>
  </si>
  <si>
    <t>NJ</t>
  </si>
  <si>
    <t>NV</t>
  </si>
  <si>
    <t>NY</t>
  </si>
  <si>
    <t>OH</t>
  </si>
  <si>
    <t>PA</t>
  </si>
  <si>
    <t>SC</t>
  </si>
  <si>
    <t>TX</t>
  </si>
  <si>
    <t>Filter</t>
  </si>
  <si>
    <t>You must first format your data as a table from the Home ribbon. Then filter as desired. Scoreboard will remove all filters  and make a prompt for the students</t>
  </si>
  <si>
    <t>Please filter by # Total Purchases greater than or equal to 30 and by # Online Orders greater than 25.</t>
  </si>
  <si>
    <t># Total Purchases</t>
  </si>
  <si>
    <t># Online Orders</t>
  </si>
  <si>
    <t>Keep</t>
  </si>
  <si>
    <t>Formulas are cleared and graded by default, but selected formulas can also be preserved so as to make the exercise faster or easier for students as in the second table below. Color cells you want preserved standard colors dark blue.</t>
  </si>
  <si>
    <t>Grade Formula</t>
  </si>
  <si>
    <t>Room Type</t>
  </si>
  <si>
    <t xml:space="preserve">   Average Occupancy       (# of nights per year)</t>
  </si>
  <si>
    <t>Number of Rooms per type</t>
  </si>
  <si>
    <t>Total Number of Nights Rented per year (Rr)</t>
  </si>
  <si>
    <t>Double Room</t>
  </si>
  <si>
    <t>King Room</t>
  </si>
  <si>
    <t>Junior Suite</t>
  </si>
  <si>
    <t>King Suite</t>
  </si>
  <si>
    <t>Provide Formula</t>
  </si>
  <si>
    <t>Value Shift</t>
  </si>
  <si>
    <t>Value shifting is just one of Scoreboard's honesty controls which allows the instructor to automatically distribute different values to each student. See average occupany values below. Color cells you want shifted using standard colors purple.</t>
  </si>
  <si>
    <t>No Value Shift</t>
  </si>
  <si>
    <t>&lt;-- AVG_OCCUPANCY * NUM_ROOMS</t>
  </si>
  <si>
    <t>Note that these values are different than the table above</t>
  </si>
  <si>
    <t>Chart</t>
  </si>
  <si>
    <t>Students make a chart matching the model.  Scoreboard grades charts and provides feedback during the recording process since charts can not be graded in real time.</t>
  </si>
  <si>
    <t>Computer Type</t>
  </si>
  <si>
    <t># Students</t>
  </si>
  <si>
    <t>Mac</t>
  </si>
  <si>
    <t>Windows PC</t>
  </si>
  <si>
    <t>Chromebook</t>
  </si>
  <si>
    <t>Other</t>
  </si>
  <si>
    <t>The CELL function returns</t>
  </si>
  <si>
    <t>Display</t>
  </si>
  <si>
    <t>,0</t>
  </si>
  <si>
    <t>comma format with 0 decimal places</t>
  </si>
  <si>
    <t>,0-</t>
  </si>
  <si>
    <t>comma format with 0 decimal places, negative numbers in red</t>
  </si>
  <si>
    <t>,1</t>
  </si>
  <si>
    <t>comma format with 1 decimal places</t>
  </si>
  <si>
    <t>,1-</t>
  </si>
  <si>
    <t>comma format with 1 decimal places, negative numbers in red</t>
  </si>
  <si>
    <t>,2</t>
  </si>
  <si>
    <t>comma format with 2 decimal places</t>
  </si>
  <si>
    <t>,2-</t>
  </si>
  <si>
    <t>comma format with 2 decimal places, negative numbers in red</t>
  </si>
  <si>
    <t>,3</t>
  </si>
  <si>
    <t>comma format with 3 decimal places</t>
  </si>
  <si>
    <t>,3-</t>
  </si>
  <si>
    <t>comma format with 3 decimal places, negative numbers in red</t>
  </si>
  <si>
    <t>,4</t>
  </si>
  <si>
    <t>comma format with 4 decimal places</t>
  </si>
  <si>
    <t>,4-</t>
  </si>
  <si>
    <t>comma format with 4 decimal places, negative numbers in red</t>
  </si>
  <si>
    <t>C0</t>
  </si>
  <si>
    <t>currency/accounting with 0 decimal places</t>
  </si>
  <si>
    <t>C0-</t>
  </si>
  <si>
    <t>currency/accounting with 0 decimal places, negative numbers in red</t>
  </si>
  <si>
    <t>C1</t>
  </si>
  <si>
    <t>currency/accounting with 1 decimal places</t>
  </si>
  <si>
    <t>C1-</t>
  </si>
  <si>
    <t>currency/accounting with 1 decimal places, negative numbers in red</t>
  </si>
  <si>
    <t>C2</t>
  </si>
  <si>
    <t>currency/accounting with 2 decimal places</t>
  </si>
  <si>
    <t>C2-</t>
  </si>
  <si>
    <t>currency/accounting with 2 decimal places, negative numbers in red</t>
  </si>
  <si>
    <t>C3</t>
  </si>
  <si>
    <t>currency/accounting with 3 decimal places</t>
  </si>
  <si>
    <t>C3-</t>
  </si>
  <si>
    <t>currency/accounting with 3 decimal places, negative numbers in red</t>
  </si>
  <si>
    <t>C4</t>
  </si>
  <si>
    <t>currency/accounting with 4 decimal places</t>
  </si>
  <si>
    <t>C4-</t>
  </si>
  <si>
    <t>currency/accounting with 4 decimal places, negative numbers in red</t>
  </si>
  <si>
    <t>D1</t>
  </si>
  <si>
    <t>long date</t>
  </si>
  <si>
    <t>D2</t>
  </si>
  <si>
    <t>day and month</t>
  </si>
  <si>
    <t>D3</t>
  </si>
  <si>
    <t>mmm-yy</t>
  </si>
  <si>
    <t>D4</t>
  </si>
  <si>
    <t>short date</t>
  </si>
  <si>
    <t>D5</t>
  </si>
  <si>
    <t>mm/dd</t>
  </si>
  <si>
    <t>D6</t>
  </si>
  <si>
    <t>h:mm:ss AM/PM</t>
  </si>
  <si>
    <t>D7</t>
  </si>
  <si>
    <t>h:mm AM/PM</t>
  </si>
  <si>
    <t>D8</t>
  </si>
  <si>
    <t>h:mm:ss</t>
  </si>
  <si>
    <t>D9</t>
  </si>
  <si>
    <t>h:mm</t>
  </si>
  <si>
    <t>F0</t>
  </si>
  <si>
    <t>number with 0 decimal places, do not use comma separator (,)</t>
  </si>
  <si>
    <t>F0-</t>
  </si>
  <si>
    <t>number with 0 decimal places, negative numbers in red, do not use comma separator (,)</t>
  </si>
  <si>
    <t>F1</t>
  </si>
  <si>
    <t>number with 1 decimal place, do not use comma separator (,)</t>
  </si>
  <si>
    <t>F1-</t>
  </si>
  <si>
    <t>number with 1 decimal place, negative numbers in red, do not use comma separator (,)</t>
  </si>
  <si>
    <t>F2</t>
  </si>
  <si>
    <t>number with 2 decimal places, do not use comma separator (,)</t>
  </si>
  <si>
    <t>F2-</t>
  </si>
  <si>
    <t>number with 2 decimal places, negative numbers in red, do not use comma separator (,)</t>
  </si>
  <si>
    <t>F3</t>
  </si>
  <si>
    <t>number with 3 decimal places, do not use comma separator (,)</t>
  </si>
  <si>
    <t>F3-</t>
  </si>
  <si>
    <t>number with 3 decimal places, negative numbers in red, do not use comma separator (,)</t>
  </si>
  <si>
    <t>F4</t>
  </si>
  <si>
    <t>number with 4 decimal places, do not use comma separator (,)</t>
  </si>
  <si>
    <t>F4-</t>
  </si>
  <si>
    <t>number with 4 decimal places, negative numbers in red, do not use comma separator (,)</t>
  </si>
  <si>
    <t>G</t>
  </si>
  <si>
    <t>general</t>
  </si>
  <si>
    <t>P0</t>
  </si>
  <si>
    <t>percent with 0 decimal places</t>
  </si>
  <si>
    <t>P1</t>
  </si>
  <si>
    <t>percent with 1 decimal place</t>
  </si>
  <si>
    <t>P2</t>
  </si>
  <si>
    <t>percent with 2 decimal places</t>
  </si>
  <si>
    <t>P3</t>
  </si>
  <si>
    <t>percent with 3 decimal places</t>
  </si>
  <si>
    <t>P4</t>
  </si>
  <si>
    <t>percent with 4 decimal places</t>
  </si>
  <si>
    <t>S0</t>
  </si>
  <si>
    <t>scientific with 0 decimal places</t>
  </si>
  <si>
    <t>S1</t>
  </si>
  <si>
    <t>scientific with 1 decimal places</t>
  </si>
  <si>
    <t>S2</t>
  </si>
  <si>
    <t>scientific with 2 decimal places</t>
  </si>
  <si>
    <t>S3</t>
  </si>
  <si>
    <t>scientific with 3 decimal places</t>
  </si>
  <si>
    <t>S4</t>
  </si>
  <si>
    <t>scientific with 4 decimal places</t>
  </si>
  <si>
    <t>Rand</t>
  </si>
  <si>
    <t>Code</t>
  </si>
  <si>
    <t>StuNAMsg</t>
  </si>
  <si>
    <t>PerfectMsg</t>
  </si>
  <si>
    <t>StuErrorMsg</t>
  </si>
  <si>
    <t>WrongTypeMsg</t>
  </si>
  <si>
    <t>MissingFormulaMsg</t>
  </si>
  <si>
    <t>ExternalRefsMsg</t>
  </si>
  <si>
    <t>HardCodeMsg</t>
  </si>
  <si>
    <t>HardQuoteMsg</t>
  </si>
  <si>
    <t>MissingAbsMsg</t>
  </si>
  <si>
    <t>FormatMsg</t>
  </si>
  <si>
    <t>TooLow</t>
  </si>
  <si>
    <t>TooHigh</t>
  </si>
  <si>
    <t>WrongAnswer</t>
  </si>
  <si>
    <t>Standard Message</t>
  </si>
  <si>
    <t>ERROR--#N/A means that no value was found, but there should be one. Please correct.</t>
  </si>
  <si>
    <t>PERFECT!</t>
  </si>
  <si>
    <t xml:space="preserve">ERROR--Please change the formula or function to eliminate the error. </t>
  </si>
  <si>
    <t>WRONG DATATYPE--Please change your answer to match the datatype listed above.</t>
  </si>
  <si>
    <t>MISSING FORMULA or FUNCTION--Please avoid typing an answer that can be calculated. Typed answers are error-prone, hard to audit, and hard to update.</t>
  </si>
  <si>
    <t>ERROR--Formula copied from another workbook.</t>
  </si>
  <si>
    <t>MISSING CELL REFERENCE--Right answer but please avoid typing numbers inside a formula or function.</t>
  </si>
  <si>
    <t>MISSING CELL REFERENCE--Right answer but please avoid typing text inside a formula or function.</t>
  </si>
  <si>
    <t>MISSING LOCK--Please add $ as appropriate so the formula will copy correctly.</t>
  </si>
  <si>
    <t>WRONG FORMAT--Please format as directed, then press F9 (or fn + F9) to regrade.</t>
  </si>
  <si>
    <t>Value too low, please try again.</t>
  </si>
  <si>
    <t>Value too high, please try again.</t>
  </si>
  <si>
    <t>Wrong answer, please try again.</t>
  </si>
  <si>
    <t>Funny Messages</t>
  </si>
  <si>
    <t>Oops! N/A found – formula missing its mark! 🎯❌</t>
  </si>
  <si>
    <t>AWESOME! 🤓</t>
  </si>
  <si>
    <t>Cell adrift in Error Sea. 🌊 Chart a formula fix! 🧭</t>
  </si>
  <si>
    <t>Love Island error! Set up your data with the right datatype match. 💔🔄</t>
  </si>
  <si>
    <t>Houston, formula required for this mission! 🚀🧩</t>
  </si>
  <si>
    <t>Ouch! Cell caught referencing the workbook next door! 😣📚</t>
  </si>
  <si>
    <t>Missed cell refs? Swap those numbers for proper invites! 📲➡️🎯</t>
  </si>
  <si>
    <t>Missed cell refs? Swap that text for proper invites! _xD83D_➡️🎯</t>
  </si>
  <si>
    <t>Unlocked cells? Add $ to ensure they copy correctly! 🔒➡️📄</t>
  </si>
  <si>
    <t>Wrong number attire? Reformat, then F9 (or fn + F9)!⚙️</t>
  </si>
  <si>
    <t>Too low, boost that number! 🔼</t>
  </si>
  <si>
    <t>Too high, lower that number! 🔽</t>
  </si>
  <si>
    <t>Seriously? Nope. Try again! 🙄🔄</t>
  </si>
  <si>
    <t>N/A signal! Did your formula forget something? 🤔🚦</t>
  </si>
  <si>
    <t>EXCELLENT! 🤑</t>
  </si>
  <si>
    <t>Formula Error Monster! 👾 Cast a fix-it spell. 🪄</t>
  </si>
  <si>
    <t>Identity crisis in cell! Guide it to its true datatype. 🆔➡️🔧</t>
  </si>
  <si>
    <t>Formula MIA? Let's launch a search! 🔍🛰</t>
  </si>
  <si>
    <t>Cell's got a roving eye for other workbooks! Commitment time? 💍📁</t>
  </si>
  <si>
    <t>Cell FOMO? Time to party with the right references! 🥳🔗</t>
  </si>
  <si>
    <t>Cells escaping when copied? $ is the key to containment! 🗝️🔐</t>
  </si>
  <si>
    <t>Unkempt number? Reformat, then F9 (or fn + F9)! 🎩✨</t>
  </si>
  <si>
    <t>Valley too deep? Raise the number! ⬆️🏞️</t>
  </si>
  <si>
    <t>Sky-high value? Bring it down! ⬇️🌤️</t>
  </si>
  <si>
    <t>Nope, that ain’t it. What’s next? ❌🤨</t>
  </si>
  <si>
    <t>#N/A in hideout, send formula back to search! 🔍🏹</t>
  </si>
  <si>
    <t>YOU'RE CRUSHING IT! Keep that greatness coming! 💪✨</t>
  </si>
  <si>
    <t>Formula fail! 🚨 Call the math-mobile for a recalc! 🚗</t>
  </si>
  <si>
    <t>Mismatch alert! This isn't a mix-and-match. Align your datatypes. 🚫❌</t>
  </si>
  <si>
    <t>Cell's bare! Quick, clothe it with a formula! 👚✨</t>
  </si>
  <si>
    <t>Workbook envy? This cell's a one-book wonder! 😒🔒</t>
  </si>
  <si>
    <t>Friends &gt; numbers. Replace typed digits with cell pals! 🤝📊</t>
  </si>
  <si>
    <t>Friends &gt; text. Replace text with cell pals! 🤝📊</t>
  </si>
  <si>
    <t>Spreadsheet anarchy? Use $ to copy cells without mayhem! 🔄🚫</t>
  </si>
  <si>
    <t>Number's style off? Reformat, then F9 (or fn + F9) to fix! 👗🔄</t>
  </si>
  <si>
    <t>Bottom feeder? Not this time—larger number needed. 📈</t>
  </si>
  <si>
    <t>Top-shelf number? Time for a lower shelf. 📉</t>
  </si>
  <si>
    <t>Wrong. Take another stab. 🎯👀</t>
  </si>
  <si>
    <t>N/A detected! Command your formula to find the value! 🎮🕹</t>
  </si>
  <si>
    <t>STELLAR PERFORMANCE! The stars have nothing on you! 🌟🚀</t>
  </si>
  <si>
    <t>Game on! 🎮 Hunt for the error-busting formula. 🔍</t>
  </si>
  <si>
    <t>Data type mismatch! Swipe right on the correct datatype. 👈👉📲</t>
  </si>
  <si>
    <t>Formula's gone poof! Time for a magic formula fix! 🪄📈</t>
  </si>
  <si>
    <t>Cell fidelity: It's exclusive with our workbook! 🚫📖💕</t>
  </si>
  <si>
    <t>Lonely numbers? Unite them with cell reference friends! 👯‍♂️🔢</t>
  </si>
  <si>
    <t>Lonely text? Unite it with cell reference friends! 👯‍♂️🔢</t>
  </si>
  <si>
    <t>Cells drifting during copy? $ will pin them in place! 📌📋</t>
  </si>
  <si>
    <t>Make the number pretty! Reformat, then F9 (or fn + F9) for shine! 💅🔁</t>
  </si>
  <si>
    <t>Limbo number? Go higher, please. 🏋️‍♂️</t>
  </si>
  <si>
    <t>Number too tall? Bend it down a notch. _xD83D_⬇️</t>
  </si>
  <si>
    <t>Uh-oh, swing and a miss! Focus and retry. ⚾️🧐</t>
  </si>
  <si>
    <t>N/A – a lonely cell where your formula lost its way! 🧭💔</t>
  </si>
  <si>
    <t>A ROUND OF APPLAUSE! Your work deserves an encore! 👏👏🎉</t>
  </si>
  <si>
    <t>Your formula's flipping out! 🤸‍♂️ Coach it to stick the landing. 🎖️</t>
  </si>
  <si>
    <t>Costume mix-up! Your data needs to change into the correct datatype. 🎭✅</t>
  </si>
  <si>
    <t>This cell's single, introduce it to a formula? 💔🧮</t>
  </si>
  <si>
    <t>Forbidden cross-book cell mingling detected! 🙅‍♂️🚷</t>
  </si>
  <si>
    <t>Formulas thrive on connections! Link up those cells! 🌐🤲</t>
  </si>
  <si>
    <t>Copy chaos? Freeze cells with $, no more moves! ✋🔄</t>
  </si>
  <si>
    <t>Number outfit mix-up? Reformat, hit F9 (or fn + F9)! 🧳🔄</t>
  </si>
  <si>
    <t>Digging too deep? The correct value's higher up! 🚧⬆️</t>
  </si>
  <si>
    <t>Climbing too high? The correct value's down below! 🧗‍♂️⬇️</t>
  </si>
  <si>
    <t>That’s a negative. Try again! 🚫🔄</t>
  </si>
  <si>
    <t>N/A: Value's playing hard to get, or formula faux pas? 🎩🐰</t>
  </si>
  <si>
    <t>HOME RUN! You've hit it out of the park!  ⚾🏟️</t>
  </si>
  <si>
    <t>Jittery cell? 📱 Prescribe a calming formula. 💊</t>
  </si>
  <si>
    <t>Wrong type alert! Time for a datatype switcheroo. 🔄🔀</t>
  </si>
  <si>
    <t>Forbidden formula zone? Summon the formula wizard! 🧙‍♂️📐</t>
  </si>
  <si>
    <t>This cell's heart belongs to its home workbook! 🏠💔📉</t>
  </si>
  <si>
    <t>Ditch the DIY. Cells crave references, not solitude! 🧩🔍</t>
  </si>
  <si>
    <t>Cells changing on copy? Anchor with $ for consistency! ⚓👌</t>
  </si>
  <si>
    <t>Last season's cell? Format, then F9 (or fn + F9)! 🍂🆕</t>
  </si>
  <si>
    <t>Basement value? Uplift the value! 🏠⤴️</t>
  </si>
  <si>
    <t>Penthouse value? Downsize the digits! 🏢🔻</t>
  </si>
  <si>
    <t>Not correct! Try again! 💡🔙</t>
  </si>
  <si>
    <t>N/A blank... Formula hiccup! Time for a fix-up! 🛠️😅</t>
  </si>
  <si>
    <t>Bravo! That's some next-level excellence! 🎭🏆</t>
  </si>
  <si>
    <t>Magic mirror says: This formula's not the fairest! 🪞</t>
  </si>
  <si>
    <t>Data's two left feet? Find the right datatype dance partner. 💃🕺🎶</t>
  </si>
  <si>
    <t>Cell playing hooky? Detention with a formula tutor! 🍎📖</t>
  </si>
  <si>
    <t>Cell wanderlust? No, keep its formulas in this workbook's embrace! 🌍✋🔐</t>
  </si>
  <si>
    <t>Solo formula? Add some cell reference company! 🎉📑</t>
  </si>
  <si>
    <t>Copying cells gone rogue? Reinforce with $ for precision! 🎯💲</t>
  </si>
  <si>
    <t>Format violation? Reformat, then F9 (or fn + F9)! 🚦👔</t>
  </si>
  <si>
    <t>Number's too deep? Bring it up for air! 🌊🆙</t>
  </si>
  <si>
    <t>Number's in the clouds? Land it gently! ☁️🛬</t>
  </si>
  <si>
    <t>Incorrect! You can do better, redo! 🔄💪</t>
  </si>
  <si>
    <t>ScoreBoard for Excel</t>
  </si>
  <si>
    <t>Have fun. Don't Fail.</t>
  </si>
  <si>
    <t>Automated grading and feedback copyright ScoreboardExcel.com ©2025</t>
  </si>
  <si>
    <t>Earn points by completing shaded cells; higher value cells have distinct borders</t>
  </si>
  <si>
    <t>Answer blocks are all or nothing; correctly complete all contributing cells to earn points:</t>
  </si>
  <si>
    <t>If you accidentally drag a cell out of position, then undo. Do NOT try to drag it back.</t>
  </si>
  <si>
    <t>Detailed Feedback:</t>
  </si>
  <si>
    <t>Earned</t>
  </si>
  <si>
    <t>Possible</t>
  </si>
  <si>
    <t>Sheet</t>
  </si>
  <si>
    <t>Comment</t>
  </si>
  <si>
    <t>earned</t>
  </si>
  <si>
    <t>possible</t>
  </si>
  <si>
    <t>cell</t>
  </si>
  <si>
    <t>Press F9 to grade</t>
  </si>
  <si>
    <t>Feedback ON</t>
  </si>
  <si>
    <t>Super Mascot</t>
  </si>
  <si>
    <t>Threshold to Earn Feedback (per sheet):</t>
  </si>
  <si>
    <t>Cheer</t>
  </si>
  <si>
    <t>MC Questions</t>
  </si>
  <si>
    <t>Pivot Top Corner</t>
  </si>
  <si>
    <t>Pivot Model</t>
  </si>
  <si>
    <t>Pivot Table</t>
  </si>
  <si>
    <t>0</t>
  </si>
  <si>
    <t>02</t>
  </si>
  <si>
    <t>03</t>
  </si>
  <si>
    <t>04</t>
  </si>
  <si>
    <t>Chart Top Corner</t>
  </si>
  <si>
    <t>Mascot@Super.edu</t>
  </si>
  <si>
    <t>Dr. Professor</t>
  </si>
  <si>
    <t>Super University</t>
  </si>
  <si>
    <t>Great Course</t>
  </si>
  <si>
    <t>Chart Chart: Chart 1</t>
  </si>
  <si>
    <t>Graded after submission:</t>
  </si>
  <si>
    <t>This assignment was created by Scoreboard Excel 13.38.</t>
  </si>
  <si>
    <t>Sc0 FeatureDemo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</si>
</sst>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quot;Answer Block&quot;;&quot;Answer Block&quot;;&quot;Answer Block&quot;;&quot;Answer Block&quot;"/>
    <numFmt numFmtId="165" formatCode="_-* #,##0.00_-;\-* #,##0.00_-;_-* &quot;-&quot;??_-;_-@_-"/>
    <numFmt numFmtId="166" formatCode="_-* #,##0_-;\-* #,##0_-;_-* &quot;-&quot;??_-;_-@_-"/>
    <numFmt numFmtId="167" formatCode="0.0000E+00"/>
    <numFmt numFmtId="168" formatCode="0.0%"/>
  </numFmts>
  <fonts count="35" x14ac:knownFonts="1">
    <font>
      <sz val="12"/>
      <color theme="1"/>
      <name val="Calibri"/>
      <family val="2"/>
      <scheme val="minor"/>
    </font>
    <font>
      <sz val="12"/>
      <color theme="1"/>
      <name val="Calibri"/>
      <family val="2"/>
      <scheme val="minor"/>
    </font>
    <font>
      <b/>
      <sz val="12"/>
      <color theme="0"/>
      <name val="Calibri"/>
      <family val="2"/>
      <scheme val="minor"/>
    </font>
    <font>
      <b/>
      <sz val="12"/>
      <color theme="1"/>
      <name val="Calibri"/>
      <family val="2"/>
      <scheme val="minor"/>
    </font>
    <font>
      <sz val="12"/>
      <color theme="0"/>
      <name val="Calibri"/>
      <family val="2"/>
      <scheme val="minor"/>
    </font>
    <font>
      <b/>
      <sz val="16"/>
      <color theme="1"/>
      <name val="Calibri"/>
      <family val="2"/>
      <scheme val="minor"/>
    </font>
    <font>
      <sz val="11"/>
      <color theme="1"/>
      <name val="Calibri"/>
      <family val="2"/>
      <scheme val="minor"/>
    </font>
    <font>
      <sz val="14"/>
      <color theme="1"/>
      <name val="Calibri"/>
      <family val="2"/>
      <scheme val="minor"/>
    </font>
    <font>
      <sz val="12"/>
      <color rgb="FF000000"/>
      <name val="Calibri"/>
      <family val="2"/>
      <scheme val="minor"/>
    </font>
    <font>
      <sz val="12"/>
      <name val="Calibri"/>
      <family val="2"/>
      <scheme val="minor"/>
    </font>
    <font>
      <b/>
      <sz val="14"/>
      <color theme="0"/>
      <name val="Calibri"/>
      <family val="2"/>
      <scheme val="minor"/>
    </font>
    <font>
      <sz val="16"/>
      <color theme="1"/>
      <name val="Calibri"/>
      <family val="2"/>
      <scheme val="minor"/>
    </font>
    <font>
      <i/>
      <sz val="12"/>
      <color theme="1"/>
      <name val="Calibri"/>
      <family val="2"/>
      <scheme val="minor"/>
    </font>
    <font>
      <i/>
      <sz val="14"/>
      <color theme="1"/>
      <name val="Calibri"/>
      <family val="2"/>
      <scheme val="minor"/>
    </font>
    <font>
      <sz val="10"/>
      <color rgb="FF000000"/>
      <name val="Tahoma"/>
      <family val="2"/>
    </font>
    <font>
      <b/>
      <sz val="11"/>
      <color theme="0"/>
      <name val="Calibri"/>
      <family val="2"/>
      <scheme val="minor"/>
    </font>
    <font>
      <b/>
      <sz val="11"/>
      <name val="Calibri"/>
      <family val="2"/>
      <scheme val="minor"/>
    </font>
    <font>
      <b/>
      <sz val="11"/>
      <color theme="1"/>
      <name val="Calibri"/>
      <family val="2"/>
      <scheme val="minor"/>
    </font>
    <font>
      <b/>
      <sz val="14"/>
      <color rgb="FF000000"/>
      <name val="Calibri"/>
      <family val="2"/>
      <scheme val="minor"/>
    </font>
    <font>
      <b/>
      <sz val="14"/>
      <color theme="1"/>
      <name val="Calibri"/>
      <family val="2"/>
      <scheme val="minor"/>
    </font>
    <font>
      <sz val="14"/>
      <color rgb="FF000000"/>
      <name val="Calibri"/>
      <family val="2"/>
      <scheme val="minor"/>
    </font>
    <font>
      <sz val="20"/>
      <color theme="1"/>
      <name val="Calibri"/>
      <family val="2"/>
      <scheme val="minor"/>
    </font>
    <font>
      <i/>
      <sz val="16"/>
      <color theme="1"/>
      <name val="Calibri"/>
      <family val="2"/>
      <scheme val="minor"/>
    </font>
    <font>
      <sz val="26"/>
      <color theme="1"/>
      <name val="Calibri"/>
      <family val="2"/>
      <scheme val="minor"/>
    </font>
    <font>
      <sz val="22"/>
      <color theme="1"/>
      <name val="Calibri"/>
      <family val="2"/>
      <scheme val="minor"/>
    </font>
    <font>
      <sz val="11"/>
      <color rgb="FF000000"/>
      <name val="Calibri"/>
      <family val="2"/>
      <scheme val="minor"/>
    </font>
    <font>
      <sz val="14"/>
      <color rgb="FFFF0000"/>
      <name val="Calibri"/>
      <family val="2"/>
      <scheme val="minor"/>
    </font>
    <font>
      <b/>
      <sz val="24"/>
      <color theme="1"/>
      <name val="Calibri"/>
      <family val="2"/>
      <scheme val="minor"/>
    </font>
    <font>
      <b/>
      <sz val="20"/>
      <color theme="1"/>
      <name val="Calibri"/>
      <family val="2"/>
      <scheme val="minor"/>
    </font>
    <font>
      <sz val="5"/>
      <color theme="0"/>
      <name val="Wingdings"/>
      <charset val="2"/>
    </font>
    <font>
      <b/>
      <sz val="5"/>
      <color theme="0"/>
      <name val="Wingdings"/>
      <charset val="2"/>
    </font>
    <font>
      <b/>
      <i/>
      <sz val="12"/>
      <color rgb="FFFF0000"/>
      <name val="Calibri"/>
      <family val="2"/>
      <scheme val="minor"/>
    </font>
    <font>
      <b/>
      <sz val="12"/>
      <color theme="4" tint="-0.249977111117893"/>
      <name val="Calibri"/>
      <family val="2"/>
      <scheme val="minor"/>
    </font>
    <font>
      <sz val="12"/>
      <color theme="4" tint="-0.249977111117893"/>
      <name val="Calibri"/>
      <family val="2"/>
      <scheme val="minor"/>
    </font>
    <font>
      <i/>
      <sz val="5"/>
      <color theme="0"/>
      <name val="Wingdings"/>
      <charset val="2"/>
    </font>
  </fonts>
  <fills count="14">
    <fill>
      <patternFill patternType="none"/>
    </fill>
    <fill>
      <patternFill patternType="gray125"/>
    </fill>
    <fill>
      <patternFill patternType="solid">
        <fgColor rgb="FF003300"/>
        <bgColor indexed="64"/>
      </patternFill>
    </fill>
    <fill>
      <patternFill patternType="solid">
        <fgColor rgb="FF008000"/>
        <bgColor indexed="64"/>
      </patternFill>
    </fill>
    <fill>
      <patternFill patternType="solid">
        <fgColor rgb="FFD9D9D9"/>
        <bgColor indexed="64"/>
      </patternFill>
    </fill>
    <fill>
      <patternFill patternType="solid">
        <fgColor theme="0"/>
        <bgColor indexed="64"/>
      </patternFill>
    </fill>
    <fill>
      <patternFill patternType="solid">
        <fgColor rgb="FFD8BE91"/>
        <bgColor indexed="64"/>
      </patternFill>
    </fill>
    <fill>
      <patternFill patternType="solid">
        <fgColor rgb="FFFE99CB"/>
        <bgColor indexed="64"/>
      </patternFill>
    </fill>
    <fill>
      <patternFill patternType="solid">
        <fgColor rgb="FF98EFF9"/>
        <bgColor indexed="64"/>
      </patternFill>
    </fill>
    <fill>
      <patternFill patternType="lightGrid">
        <fgColor theme="0" tint="-0.34998626667073579"/>
        <bgColor theme="0"/>
      </patternFill>
    </fill>
    <fill>
      <patternFill patternType="solid">
        <fgColor rgb="FFFFFFFF"/>
        <bgColor rgb="FFFFFFFF"/>
      </patternFill>
    </fill>
    <fill>
      <patternFill patternType="solid">
        <fgColor rgb="FFFFFFFF"/>
        <bgColor indexed="64"/>
      </patternFill>
    </fill>
    <fill>
      <patternFill patternType="solid">
        <fgColor rgb="FFFFFF64"/>
        <bgColor indexed="64"/>
      </patternFill>
    </fill>
    <fill>
      <patternFill patternType="solid">
        <fgColor rgb="FFFFFF00"/>
        <bgColor indexed="64"/>
      </patternFill>
    </fill>
  </fills>
  <borders count="19">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medium">
        <color indexed="64"/>
      </bottom>
      <diagonal/>
    </border>
    <border>
      <left style="double">
        <color indexed="40"/>
      </left>
      <right style="double">
        <color indexed="40"/>
      </right>
      <top style="double">
        <color indexed="40"/>
      </top>
      <bottom style="double">
        <color indexed="40"/>
      </bottom>
      <diagonal/>
    </border>
    <border>
      <left style="dashDot">
        <color indexed="8"/>
      </left>
      <right style="dashDot">
        <color indexed="8"/>
      </right>
      <top style="dashDot">
        <color indexed="8"/>
      </top>
      <bottom style="dashDot">
        <color indexed="8"/>
      </bottom>
      <diagonal/>
    </border>
    <border>
      <left style="medium">
        <color indexed="64"/>
      </left>
      <right/>
      <top style="medium">
        <color indexed="64"/>
      </top>
      <bottom/>
      <diagonal/>
    </border>
    <border>
      <left/>
      <right/>
      <top style="thin">
        <color theme="4"/>
      </top>
      <bottom/>
      <diagonal/>
    </border>
    <border>
      <left/>
      <right/>
      <top/>
      <bottom style="thin">
        <color theme="4"/>
      </bottom>
      <diagonal/>
    </border>
  </borders>
  <cellStyleXfs count="13">
    <xf numFmtId="0" fontId="0"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6" fillId="0" borderId="0"/>
    <xf numFmtId="0" fontId="6" fillId="0" borderId="0"/>
    <xf numFmtId="0" fontId="6" fillId="0" borderId="0"/>
    <xf numFmtId="9" fontId="1" fillId="0" borderId="0" applyFont="0" applyFill="0" applyBorder="0" applyAlignment="0" applyProtection="0"/>
    <xf numFmtId="165" fontId="1" fillId="0" borderId="0" applyFont="0" applyFill="0" applyBorder="0" applyAlignment="0" applyProtection="0"/>
    <xf numFmtId="44" fontId="6" fillId="0" borderId="0" applyFont="0" applyFill="0" applyBorder="0" applyAlignment="0" applyProtection="0"/>
    <xf numFmtId="0" fontId="1" fillId="0" borderId="0"/>
    <xf numFmtId="0" fontId="1" fillId="0" borderId="0"/>
    <xf numFmtId="9" fontId="6" fillId="0" borderId="0" applyFont="0" applyFill="0" applyBorder="0" applyAlignment="0" applyProtection="0"/>
  </cellStyleXfs>
  <cellXfs count="235">
    <xf numFmtId="0" fontId="0" fillId="0" borderId="0" xfId="0"/>
    <xf numFmtId="0" fontId="5" fillId="0" borderId="0" xfId="3" applyFont="1" applyAlignment="1">
      <alignment horizontal="left" vertical="center"/>
    </xf>
    <xf numFmtId="0" fontId="1" fillId="0" borderId="0" xfId="4" applyFont="1"/>
    <xf numFmtId="0" fontId="7" fillId="0" borderId="0" xfId="3" applyFont="1" applyAlignment="1">
      <alignment horizontal="left" wrapText="1"/>
    </xf>
    <xf numFmtId="0" fontId="2" fillId="2" borderId="1" xfId="5" applyFont="1" applyFill="1" applyBorder="1" applyAlignment="1">
      <alignment horizontal="center"/>
    </xf>
    <xf numFmtId="0" fontId="2" fillId="3" borderId="0" xfId="5" applyFont="1" applyFill="1" applyAlignment="1">
      <alignment horizontal="center"/>
    </xf>
    <xf numFmtId="0" fontId="0" fillId="0" borderId="2" xfId="0" applyBorder="1" applyAlignment="1">
      <alignment horizontal="center"/>
    </xf>
    <xf numFmtId="0" fontId="0" fillId="0" borderId="0" xfId="0" quotePrefix="1" applyAlignment="1">
      <alignment horizontal="left"/>
    </xf>
    <xf numFmtId="0" fontId="0" fillId="0" borderId="0" xfId="0" quotePrefix="1"/>
    <xf numFmtId="9" fontId="0" fillId="0" borderId="0" xfId="2" quotePrefix="1" applyFont="1" applyFill="1" applyBorder="1" applyAlignment="1">
      <alignment horizontal="left"/>
    </xf>
    <xf numFmtId="0" fontId="0" fillId="0" borderId="3" xfId="0" applyBorder="1" applyAlignment="1">
      <alignment horizontal="center"/>
    </xf>
    <xf numFmtId="0" fontId="3" fillId="0" borderId="2" xfId="0" applyFont="1" applyBorder="1" applyAlignment="1">
      <alignment horizontal="center"/>
    </xf>
    <xf numFmtId="0" fontId="0" fillId="0" borderId="0" xfId="0" applyAlignment="1">
      <alignment horizontal="center"/>
    </xf>
    <xf numFmtId="0" fontId="8" fillId="0" borderId="0" xfId="0" quotePrefix="1" applyFont="1" applyAlignment="1">
      <alignment horizontal="center"/>
    </xf>
    <xf numFmtId="0" fontId="0" fillId="0" borderId="0" xfId="0" applyAlignment="1">
      <alignment horizontal="left"/>
    </xf>
    <xf numFmtId="0" fontId="0" fillId="0" borderId="0" xfId="6" applyFont="1"/>
    <xf numFmtId="0" fontId="7" fillId="0" borderId="0" xfId="3" applyFont="1"/>
    <xf numFmtId="0" fontId="0" fillId="0" borderId="4" xfId="0" applyBorder="1" applyAlignment="1">
      <alignment horizontal="center"/>
    </xf>
    <xf numFmtId="0" fontId="0" fillId="0" borderId="5" xfId="0" applyBorder="1" applyAlignment="1">
      <alignment horizontal="center"/>
    </xf>
    <xf numFmtId="0" fontId="2" fillId="2" borderId="0" xfId="5" applyFont="1" applyFill="1" applyAlignment="1">
      <alignment horizontal="center"/>
    </xf>
    <xf numFmtId="0" fontId="9" fillId="0" borderId="2" xfId="6" applyFont="1" applyBorder="1"/>
    <xf numFmtId="2" fontId="0" fillId="0" borderId="2" xfId="7" applyNumberFormat="1" applyFont="1" applyFill="1" applyBorder="1" applyAlignment="1">
      <alignment horizontal="center"/>
    </xf>
    <xf numFmtId="0" fontId="3" fillId="0" borderId="0" xfId="0" applyFont="1"/>
    <xf numFmtId="0" fontId="10" fillId="3" borderId="6" xfId="4" applyFont="1" applyFill="1" applyBorder="1" applyAlignment="1">
      <alignment horizontal="center" vertical="center"/>
    </xf>
    <xf numFmtId="0" fontId="10" fillId="3" borderId="7" xfId="4" applyFont="1" applyFill="1" applyBorder="1" applyAlignment="1">
      <alignment horizontal="center" vertical="center"/>
    </xf>
    <xf numFmtId="0" fontId="10" fillId="3" borderId="4" xfId="4" applyFont="1" applyFill="1" applyBorder="1" applyAlignment="1">
      <alignment horizontal="center" vertical="center"/>
    </xf>
    <xf numFmtId="49" fontId="3" fillId="5" borderId="8" xfId="0" applyNumberFormat="1" applyFont="1" applyFill="1" applyBorder="1" applyAlignment="1">
      <alignment horizontal="center" vertical="center"/>
    </xf>
    <xf numFmtId="0" fontId="3" fillId="5" borderId="9" xfId="0" applyFont="1" applyFill="1" applyBorder="1" applyAlignment="1">
      <alignment wrapText="1"/>
    </xf>
    <xf numFmtId="0" fontId="0" fillId="5" borderId="2" xfId="0" applyFill="1" applyBorder="1" applyAlignment="1">
      <alignment horizontal="center"/>
    </xf>
    <xf numFmtId="49" fontId="0" fillId="5" borderId="8" xfId="0" applyNumberFormat="1" applyFill="1" applyBorder="1" applyAlignment="1">
      <alignment horizontal="right" vertical="center"/>
    </xf>
    <xf numFmtId="0" fontId="0" fillId="5" borderId="9" xfId="0" applyFill="1" applyBorder="1" applyAlignment="1">
      <alignment horizontal="left" wrapText="1"/>
    </xf>
    <xf numFmtId="0" fontId="4" fillId="0" borderId="0" xfId="0" applyFont="1"/>
    <xf numFmtId="49" fontId="0" fillId="5" borderId="8" xfId="0" applyNumberFormat="1" applyFill="1" applyBorder="1" applyAlignment="1">
      <alignment horizontal="center" vertical="center"/>
    </xf>
    <xf numFmtId="0" fontId="0" fillId="5" borderId="9" xfId="0" applyFill="1" applyBorder="1" applyAlignment="1">
      <alignment wrapText="1"/>
    </xf>
    <xf numFmtId="0" fontId="3" fillId="0" borderId="2" xfId="0" applyFont="1" applyBorder="1" applyAlignment="1">
      <alignment horizontal="right"/>
    </xf>
    <xf numFmtId="0" fontId="0" fillId="0" borderId="0" xfId="0" applyAlignment="1">
      <alignment horizontal="left" wrapText="1" indent="2"/>
    </xf>
    <xf numFmtId="49" fontId="0" fillId="0" borderId="10" xfId="0" applyNumberFormat="1" applyBorder="1"/>
    <xf numFmtId="0" fontId="0" fillId="0" borderId="11" xfId="0" applyBorder="1"/>
    <xf numFmtId="49" fontId="0" fillId="0" borderId="0" xfId="0" applyNumberFormat="1" applyAlignment="1">
      <alignment horizontal="center"/>
    </xf>
    <xf numFmtId="0" fontId="6" fillId="0" borderId="0" xfId="4"/>
    <xf numFmtId="0" fontId="7" fillId="0" borderId="0" xfId="4" applyFont="1"/>
    <xf numFmtId="0" fontId="7" fillId="0" borderId="0" xfId="4" applyFont="1" applyAlignment="1">
      <alignment horizontal="left"/>
    </xf>
    <xf numFmtId="0" fontId="11" fillId="0" borderId="0" xfId="3" applyFont="1" applyAlignment="1">
      <alignment horizontal="left" vertical="center" wrapText="1"/>
    </xf>
    <xf numFmtId="0" fontId="12" fillId="0" borderId="0" xfId="3" applyFont="1" applyAlignment="1">
      <alignment horizontal="left" indent="3"/>
    </xf>
    <xf numFmtId="0" fontId="1" fillId="0" borderId="0" xfId="3"/>
    <xf numFmtId="0" fontId="13" fillId="0" borderId="0" xfId="3" applyFont="1" applyAlignment="1">
      <alignment horizontal="left" indent="3"/>
    </xf>
    <xf numFmtId="0" fontId="3" fillId="0" borderId="0" xfId="0" applyFont="1" applyAlignment="1">
      <alignment horizontal="center"/>
    </xf>
    <xf numFmtId="0" fontId="7" fillId="0" borderId="0" xfId="0" applyFont="1" applyAlignment="1">
      <alignment horizontal="left"/>
    </xf>
    <xf numFmtId="0" fontId="15" fillId="2" borderId="1" xfId="0" applyFont="1" applyFill="1" applyBorder="1" applyAlignment="1">
      <alignment horizontal="center" vertical="center"/>
    </xf>
    <xf numFmtId="0" fontId="2" fillId="3" borderId="2" xfId="5" applyFont="1" applyFill="1" applyBorder="1" applyAlignment="1">
      <alignment horizontal="center" vertical="center" wrapText="1"/>
    </xf>
    <xf numFmtId="0" fontId="16" fillId="5" borderId="2" xfId="0" applyFont="1" applyFill="1" applyBorder="1" applyAlignment="1">
      <alignment horizontal="center"/>
    </xf>
    <xf numFmtId="0" fontId="17" fillId="0" borderId="2" xfId="0" applyFont="1" applyBorder="1" applyAlignment="1">
      <alignment horizontal="center"/>
    </xf>
    <xf numFmtId="0" fontId="7" fillId="0" borderId="0" xfId="3" applyFont="1" applyAlignment="1">
      <alignment wrapText="1"/>
    </xf>
    <xf numFmtId="0" fontId="15" fillId="2" borderId="1" xfId="0" applyFont="1" applyFill="1" applyBorder="1" applyAlignment="1">
      <alignment horizontal="center"/>
    </xf>
    <xf numFmtId="1" fontId="17" fillId="0" borderId="2" xfId="0" applyNumberFormat="1" applyFont="1" applyBorder="1" applyAlignment="1">
      <alignment horizontal="center"/>
    </xf>
    <xf numFmtId="49" fontId="1" fillId="0" borderId="0" xfId="4" applyNumberFormat="1" applyFont="1" applyAlignment="1">
      <alignment wrapText="1"/>
    </xf>
    <xf numFmtId="0" fontId="2" fillId="3" borderId="2" xfId="3" applyFont="1" applyFill="1" applyBorder="1" applyAlignment="1">
      <alignment horizontal="center" vertical="center"/>
    </xf>
    <xf numFmtId="0" fontId="1" fillId="0" borderId="2" xfId="4" applyFont="1" applyBorder="1"/>
    <xf numFmtId="1" fontId="1" fillId="0" borderId="2" xfId="4" applyNumberFormat="1" applyFont="1" applyBorder="1" applyAlignment="1">
      <alignment horizontal="center" wrapText="1"/>
    </xf>
    <xf numFmtId="0" fontId="3" fillId="0" borderId="0" xfId="4" applyFont="1" applyAlignment="1">
      <alignment wrapText="1"/>
    </xf>
    <xf numFmtId="167" fontId="0" fillId="0" borderId="0" xfId="9" applyNumberFormat="1" applyFont="1"/>
    <xf numFmtId="0" fontId="6" fillId="0" borderId="0" xfId="4" quotePrefix="1"/>
    <xf numFmtId="44" fontId="0" fillId="0" borderId="0" xfId="9" applyFont="1"/>
    <xf numFmtId="0" fontId="18" fillId="0" borderId="0" xfId="4" applyFont="1" applyAlignment="1">
      <alignment vertical="center" wrapText="1"/>
    </xf>
    <xf numFmtId="0" fontId="4" fillId="0" borderId="0" xfId="10" quotePrefix="1" applyFont="1"/>
    <xf numFmtId="0" fontId="1" fillId="0" borderId="0" xfId="10"/>
    <xf numFmtId="0" fontId="19" fillId="0" borderId="0" xfId="10" applyFont="1" applyAlignment="1">
      <alignment vertical="center" wrapText="1"/>
    </xf>
    <xf numFmtId="0" fontId="7" fillId="0" borderId="0" xfId="10" applyFont="1" applyAlignment="1">
      <alignment vertical="center" wrapText="1"/>
    </xf>
    <xf numFmtId="0" fontId="20" fillId="0" borderId="0" xfId="4" applyFont="1" applyAlignment="1">
      <alignment vertical="center" wrapText="1"/>
    </xf>
    <xf numFmtId="0" fontId="7" fillId="0" borderId="0" xfId="4" applyFont="1" applyAlignment="1">
      <alignment vertical="center" wrapText="1"/>
    </xf>
    <xf numFmtId="0" fontId="0" fillId="0" borderId="0" xfId="0" applyAlignment="1"/>
    <xf numFmtId="1" fontId="0" fillId="4" borderId="2" xfId="0" applyNumberFormat="1" applyFill="1" applyBorder="1" applyAlignment="1">
      <alignment horizontal="left"/>
    </xf>
    <xf numFmtId="1" fontId="0" fillId="4" borderId="2" xfId="1" applyNumberFormat="1" applyFont="1" applyFill="1" applyBorder="1" applyAlignment="1">
      <alignment horizontal="left"/>
    </xf>
    <xf numFmtId="9" fontId="0" fillId="4" borderId="2" xfId="2" applyFont="1" applyFill="1" applyBorder="1" applyAlignment="1">
      <alignment horizontal="left"/>
    </xf>
    <xf numFmtId="0" fontId="0" fillId="8" borderId="12" xfId="0" applyFill="1" applyBorder="1" applyAlignment="1">
      <alignment horizontal="center"/>
    </xf>
    <xf numFmtId="0" fontId="0" fillId="8" borderId="12" xfId="0" applyFill="1" applyBorder="1" applyAlignment="1">
      <alignment horizontal="left"/>
    </xf>
    <xf numFmtId="0" fontId="0" fillId="8" borderId="2" xfId="0" applyFill="1" applyBorder="1" applyAlignment="1">
      <alignment horizontal="left"/>
    </xf>
    <xf numFmtId="0" fontId="0" fillId="9" borderId="0" xfId="0" applyFill="1"/>
    <xf numFmtId="0" fontId="25" fillId="10" borderId="0" xfId="0" applyFont="1" applyFill="1"/>
    <xf numFmtId="0" fontId="0" fillId="8" borderId="12" xfId="0" applyFill="1" applyBorder="1"/>
    <xf numFmtId="0" fontId="11" fillId="8" borderId="13" xfId="0" applyFont="1" applyFill="1" applyBorder="1" applyAlignment="1">
      <alignment horizontal="center"/>
    </xf>
    <xf numFmtId="0" fontId="11" fillId="8" borderId="13" xfId="1" applyNumberFormat="1" applyFont="1" applyFill="1" applyBorder="1" applyAlignment="1">
      <alignment horizontal="center"/>
    </xf>
    <xf numFmtId="0" fontId="26" fillId="8" borderId="13" xfId="0" applyFont="1" applyFill="1" applyBorder="1" applyAlignment="1">
      <alignment horizontal="left"/>
    </xf>
    <xf numFmtId="0" fontId="0" fillId="8" borderId="13" xfId="0" applyFill="1" applyBorder="1" applyAlignment="1">
      <alignment horizontal="center"/>
    </xf>
    <xf numFmtId="0" fontId="27" fillId="8" borderId="13" xfId="0" applyFont="1" applyFill="1" applyBorder="1" applyAlignment="1">
      <alignment horizontal="center"/>
    </xf>
    <xf numFmtId="0" fontId="0" fillId="0" borderId="13" xfId="0" applyBorder="1"/>
    <xf numFmtId="0" fontId="0" fillId="9" borderId="13" xfId="0" applyFill="1" applyBorder="1"/>
    <xf numFmtId="0" fontId="25" fillId="10" borderId="13" xfId="0" applyFont="1" applyFill="1" applyBorder="1"/>
    <xf numFmtId="1" fontId="11" fillId="8" borderId="13" xfId="0" applyNumberFormat="1" applyFont="1" applyFill="1" applyBorder="1" applyAlignment="1">
      <alignment horizontal="center"/>
    </xf>
    <xf numFmtId="0" fontId="0" fillId="8" borderId="13" xfId="0" applyFill="1" applyBorder="1"/>
    <xf numFmtId="0" fontId="28" fillId="8" borderId="13" xfId="0" applyFont="1" applyFill="1" applyBorder="1" applyAlignment="1">
      <alignment horizontal="left"/>
    </xf>
    <xf numFmtId="9" fontId="29" fillId="0" borderId="0" xfId="2" quotePrefix="1" applyFont="1" applyFill="1" applyBorder="1" applyAlignment="1">
      <alignment horizontal="left"/>
    </xf>
    <xf numFmtId="0" fontId="29" fillId="0" borderId="0" xfId="0" applyFont="1" applyFill="1" applyBorder="1"/>
    <xf numFmtId="0" fontId="29" fillId="0" borderId="0" xfId="0" applyFont="1" applyFill="1" applyBorder="1" applyAlignment="1"/>
    <xf numFmtId="0" fontId="30" fillId="0" borderId="0" xfId="3" applyFont="1" applyFill="1" applyBorder="1" applyAlignment="1">
      <alignment horizontal="left" vertical="center"/>
    </xf>
    <xf numFmtId="0" fontId="29" fillId="0" borderId="0" xfId="4" applyFont="1" applyFill="1" applyBorder="1"/>
    <xf numFmtId="0" fontId="29" fillId="0" borderId="0" xfId="3" applyFont="1" applyFill="1" applyBorder="1" applyAlignment="1">
      <alignment horizontal="left" wrapText="1"/>
    </xf>
    <xf numFmtId="0" fontId="30" fillId="0" borderId="0" xfId="5" applyFont="1" applyFill="1" applyBorder="1" applyAlignment="1">
      <alignment horizontal="center"/>
    </xf>
    <xf numFmtId="0" fontId="29" fillId="0" borderId="0" xfId="0" quotePrefix="1" applyFont="1" applyFill="1" applyBorder="1" applyAlignment="1">
      <alignment horizontal="left"/>
    </xf>
    <xf numFmtId="0" fontId="29" fillId="0" borderId="0" xfId="0" quotePrefix="1" applyFont="1" applyFill="1" applyBorder="1"/>
    <xf numFmtId="0" fontId="29" fillId="0" borderId="0" xfId="0" applyFont="1" applyFill="1" applyBorder="1" applyAlignment="1">
      <alignment horizontal="center"/>
    </xf>
    <xf numFmtId="0" fontId="29" fillId="0" borderId="0" xfId="0" quotePrefix="1" applyFont="1" applyFill="1" applyBorder="1" applyAlignment="1">
      <alignment horizontal="center"/>
    </xf>
    <xf numFmtId="0" fontId="29" fillId="0" borderId="0" xfId="0" applyFont="1" applyFill="1" applyBorder="1" applyAlignment="1">
      <alignment horizontal="left"/>
    </xf>
    <xf numFmtId="0" fontId="29" fillId="0" borderId="0" xfId="1" applyNumberFormat="1" applyFont="1" applyFill="1" applyBorder="1" applyAlignment="1">
      <alignment horizontal="center"/>
    </xf>
    <xf numFmtId="0" fontId="30" fillId="0" borderId="0" xfId="0" applyFont="1" applyFill="1" applyBorder="1" applyAlignment="1">
      <alignment horizontal="center"/>
    </xf>
    <xf numFmtId="1" fontId="29" fillId="0" borderId="0" xfId="0" applyNumberFormat="1" applyFont="1" applyFill="1" applyBorder="1" applyAlignment="1">
      <alignment horizontal="center"/>
    </xf>
    <xf numFmtId="0" fontId="30" fillId="0" borderId="0" xfId="5" applyFont="1" applyFill="1" applyBorder="1" applyAlignment="1">
      <alignment horizontal="center"/>
    </xf>
    <xf numFmtId="1" fontId="29" fillId="0" borderId="0" xfId="1" applyNumberFormat="1" applyFont="1" applyFill="1" applyBorder="1" applyAlignment="1">
      <alignment horizontal="center"/>
    </xf>
    <xf numFmtId="9" fontId="29" fillId="0" borderId="0" xfId="2" applyFont="1" applyFill="1" applyBorder="1" applyAlignment="1">
      <alignment horizontal="center"/>
    </xf>
    <xf numFmtId="0" fontId="29" fillId="0" borderId="0" xfId="0" applyNumberFormat="1" applyFont="1" applyFill="1" applyBorder="1" applyAlignment="1">
      <alignment horizontal="center"/>
    </xf>
    <xf numFmtId="0" fontId="6" fillId="9" borderId="0" xfId="0" applyFont="1" applyFill="1" applyAlignment="1">
      <alignment horizontal="center" vertical="center"/>
    </xf>
    <xf numFmtId="0" fontId="0" fillId="0" borderId="0" xfId="6" applyFont="1" applyAlignment="1"/>
    <xf numFmtId="0" fontId="0" fillId="11" borderId="4" xfId="6" applyFont="1" applyFill="1" applyBorder="1" applyAlignment="1">
      <alignment horizontal="center"/>
    </xf>
    <xf numFmtId="0" fontId="0" fillId="11" borderId="5" xfId="6" applyFont="1" applyFill="1" applyBorder="1" applyAlignment="1">
      <alignment horizontal="center"/>
    </xf>
    <xf numFmtId="0" fontId="0" fillId="4" borderId="2" xfId="6" applyFont="1" applyFill="1" applyBorder="1" applyAlignment="1">
      <alignment horizontal="left"/>
    </xf>
    <xf numFmtId="0" fontId="29" fillId="0" borderId="0" xfId="6" applyFont="1" applyFill="1" applyBorder="1" applyAlignment="1"/>
    <xf numFmtId="0" fontId="29" fillId="0" borderId="0" xfId="6" applyFont="1" applyFill="1" applyBorder="1"/>
    <xf numFmtId="0" fontId="29" fillId="0" borderId="0" xfId="3" applyFont="1" applyFill="1" applyBorder="1"/>
    <xf numFmtId="0" fontId="29" fillId="0" borderId="0" xfId="0" applyFont="1" applyFill="1" applyBorder="1" applyAlignment="1">
      <alignment horizontal="center"/>
    </xf>
    <xf numFmtId="0" fontId="29" fillId="0" borderId="0" xfId="6" applyFont="1" applyFill="1" applyBorder="1" applyAlignment="1">
      <alignment horizontal="center"/>
    </xf>
    <xf numFmtId="2" fontId="29" fillId="0" borderId="0" xfId="7" applyNumberFormat="1" applyFont="1" applyFill="1" applyBorder="1" applyAlignment="1">
      <alignment horizontal="center"/>
    </xf>
    <xf numFmtId="0" fontId="29" fillId="0" borderId="0" xfId="6" applyFont="1" applyFill="1" applyBorder="1" applyAlignment="1">
      <alignment horizontal="center"/>
    </xf>
    <xf numFmtId="0" fontId="29" fillId="0" borderId="0" xfId="6" applyNumberFormat="1" applyFont="1" applyFill="1" applyBorder="1" applyAlignment="1"/>
    <xf numFmtId="0" fontId="0" fillId="4" borderId="15" xfId="0" applyFill="1" applyBorder="1" applyAlignment="1">
      <alignment horizontal="center"/>
    </xf>
    <xf numFmtId="164" fontId="0" fillId="4" borderId="15" xfId="0" applyNumberFormat="1" applyFill="1" applyBorder="1" applyAlignment="1">
      <alignment horizontal="center"/>
    </xf>
    <xf numFmtId="0" fontId="30" fillId="0" borderId="0" xfId="0" applyFont="1" applyFill="1" applyBorder="1"/>
    <xf numFmtId="49" fontId="30" fillId="0" borderId="0" xfId="0" applyNumberFormat="1" applyFont="1" applyFill="1" applyBorder="1" applyAlignment="1">
      <alignment horizontal="center" vertical="center"/>
    </xf>
    <xf numFmtId="49" fontId="29" fillId="0" borderId="0" xfId="0" applyNumberFormat="1" applyFont="1" applyFill="1" applyBorder="1" applyAlignment="1">
      <alignment horizontal="right" vertical="center"/>
    </xf>
    <xf numFmtId="49" fontId="29" fillId="0" borderId="0" xfId="0" applyNumberFormat="1" applyFont="1" applyFill="1" applyBorder="1" applyAlignment="1">
      <alignment horizontal="center" vertical="center"/>
    </xf>
    <xf numFmtId="0" fontId="29" fillId="0" borderId="0" xfId="0" applyFont="1" applyFill="1" applyBorder="1" applyAlignment="1">
      <alignment horizontal="left" wrapText="1" indent="2"/>
    </xf>
    <xf numFmtId="49" fontId="29" fillId="0" borderId="0" xfId="0" applyNumberFormat="1" applyFont="1" applyFill="1" applyBorder="1" applyAlignment="1">
      <alignment horizontal="center"/>
    </xf>
    <xf numFmtId="0" fontId="30" fillId="0" borderId="0" xfId="0" applyFont="1" applyFill="1" applyBorder="1" applyAlignment="1">
      <alignment wrapText="1"/>
    </xf>
    <xf numFmtId="0" fontId="29" fillId="0" borderId="0" xfId="0" applyFont="1" applyFill="1" applyBorder="1" applyAlignment="1">
      <alignment horizontal="left" wrapText="1"/>
    </xf>
    <xf numFmtId="0" fontId="29" fillId="0" borderId="0" xfId="0" applyFont="1" applyFill="1" applyBorder="1" applyAlignment="1">
      <alignment wrapText="1"/>
    </xf>
    <xf numFmtId="0" fontId="30" fillId="0" borderId="0" xfId="4" applyFont="1" applyFill="1" applyBorder="1" applyAlignment="1">
      <alignment horizontal="center" vertical="center"/>
    </xf>
    <xf numFmtId="0" fontId="30" fillId="0" borderId="0" xfId="4" applyFont="1" applyFill="1" applyBorder="1" applyAlignment="1">
      <alignment horizontal="center" vertical="center"/>
    </xf>
    <xf numFmtId="0" fontId="30" fillId="0" borderId="0" xfId="0" applyFont="1" applyFill="1" applyBorder="1" applyAlignment="1">
      <alignment horizontal="right"/>
    </xf>
    <xf numFmtId="164" fontId="29" fillId="0" borderId="0" xfId="0" applyNumberFormat="1" applyFont="1" applyFill="1" applyBorder="1" applyAlignment="1">
      <alignment horizontal="center"/>
    </xf>
    <xf numFmtId="49" fontId="29" fillId="0" borderId="0" xfId="0" applyNumberFormat="1" applyFont="1" applyFill="1" applyBorder="1"/>
    <xf numFmtId="0" fontId="29" fillId="0" borderId="0" xfId="0" applyNumberFormat="1" applyFont="1" applyFill="1" applyBorder="1" applyAlignment="1"/>
    <xf numFmtId="0" fontId="6" fillId="0" borderId="0" xfId="4" applyAlignment="1"/>
    <xf numFmtId="0" fontId="3" fillId="0" borderId="2" xfId="0" applyFont="1" applyFill="1" applyBorder="1"/>
    <xf numFmtId="9" fontId="3" fillId="0" borderId="2" xfId="0" applyNumberFormat="1" applyFont="1" applyFill="1" applyBorder="1"/>
    <xf numFmtId="0" fontId="6" fillId="12" borderId="16" xfId="4" applyFont="1" applyFill="1" applyBorder="1" applyAlignment="1">
      <alignment wrapText="1"/>
    </xf>
    <xf numFmtId="9" fontId="31" fillId="0" borderId="2" xfId="0" applyNumberFormat="1" applyFont="1" applyFill="1" applyBorder="1"/>
    <xf numFmtId="0" fontId="6" fillId="11" borderId="0" xfId="4" applyFill="1" applyBorder="1"/>
    <xf numFmtId="0" fontId="29" fillId="0" borderId="0" xfId="4" applyFont="1" applyFill="1" applyBorder="1" applyAlignment="1"/>
    <xf numFmtId="0" fontId="29" fillId="0" borderId="0" xfId="4" applyFont="1" applyFill="1" applyBorder="1" applyAlignment="1">
      <alignment horizontal="left"/>
    </xf>
    <xf numFmtId="9" fontId="29" fillId="0" borderId="0" xfId="0" applyNumberFormat="1" applyFont="1" applyFill="1" applyBorder="1"/>
    <xf numFmtId="9" fontId="30" fillId="0" borderId="0" xfId="0" applyNumberFormat="1" applyFont="1" applyFill="1" applyBorder="1"/>
    <xf numFmtId="0" fontId="29" fillId="0" borderId="0" xfId="4" applyNumberFormat="1" applyFont="1" applyFill="1" applyBorder="1" applyAlignment="1"/>
    <xf numFmtId="0" fontId="32" fillId="0" borderId="17" xfId="0" applyFont="1" applyFill="1" applyBorder="1" applyAlignment="1">
      <alignment horizontal="center"/>
    </xf>
    <xf numFmtId="0" fontId="33" fillId="0" borderId="17" xfId="0" applyFont="1" applyFill="1" applyBorder="1" applyAlignment="1">
      <alignment horizontal="center"/>
    </xf>
    <xf numFmtId="166" fontId="33" fillId="0" borderId="17" xfId="8" applyNumberFormat="1" applyFont="1" applyFill="1" applyBorder="1" applyAlignment="1">
      <alignment horizontal="center"/>
    </xf>
    <xf numFmtId="0" fontId="33" fillId="0" borderId="0" xfId="0" applyFont="1" applyFill="1" applyAlignment="1">
      <alignment horizontal="center"/>
    </xf>
    <xf numFmtId="166" fontId="33" fillId="0" borderId="0" xfId="8" applyNumberFormat="1" applyFont="1" applyFill="1" applyAlignment="1">
      <alignment horizontal="center"/>
    </xf>
    <xf numFmtId="0" fontId="33" fillId="0" borderId="18" xfId="0" applyFont="1" applyFill="1" applyBorder="1" applyAlignment="1">
      <alignment horizontal="center"/>
    </xf>
    <xf numFmtId="166" fontId="33" fillId="0" borderId="18" xfId="8" applyNumberFormat="1" applyFont="1" applyFill="1" applyBorder="1" applyAlignment="1">
      <alignment horizontal="center"/>
    </xf>
    <xf numFmtId="164" fontId="12" fillId="4" borderId="15" xfId="3" applyNumberFormat="1" applyFont="1" applyFill="1" applyBorder="1" applyAlignment="1">
      <alignment horizontal="left" indent="3"/>
    </xf>
    <xf numFmtId="0" fontId="29" fillId="0" borderId="0" xfId="3" applyFont="1" applyFill="1" applyBorder="1" applyAlignment="1">
      <alignment horizontal="left" vertical="center" wrapText="1"/>
    </xf>
    <xf numFmtId="0" fontId="34" fillId="0" borderId="0" xfId="3" applyFont="1" applyFill="1" applyBorder="1" applyAlignment="1">
      <alignment horizontal="left" indent="3"/>
    </xf>
    <xf numFmtId="166" fontId="29" fillId="0" borderId="0" xfId="8" applyNumberFormat="1" applyFont="1" applyFill="1" applyBorder="1" applyAlignment="1">
      <alignment horizontal="center"/>
    </xf>
    <xf numFmtId="164" fontId="34" fillId="0" borderId="0" xfId="3" applyNumberFormat="1" applyFont="1" applyFill="1" applyBorder="1" applyAlignment="1">
      <alignment horizontal="left" indent="3"/>
    </xf>
    <xf numFmtId="164" fontId="0" fillId="4" borderId="15" xfId="0" applyNumberFormat="1" applyFill="1" applyBorder="1" applyAlignment="1">
      <alignment horizontal="left"/>
    </xf>
    <xf numFmtId="164" fontId="29" fillId="0" borderId="0" xfId="0" applyNumberFormat="1" applyFont="1" applyFill="1" applyBorder="1" applyAlignment="1">
      <alignment horizontal="left"/>
    </xf>
    <xf numFmtId="0" fontId="17" fillId="4" borderId="2" xfId="0" applyFont="1" applyFill="1" applyBorder="1" applyAlignment="1">
      <alignment horizontal="left"/>
    </xf>
    <xf numFmtId="0" fontId="30" fillId="0" borderId="0" xfId="0" applyFont="1" applyFill="1" applyBorder="1" applyAlignment="1">
      <alignment horizontal="center" vertical="center"/>
    </xf>
    <xf numFmtId="0" fontId="30" fillId="0" borderId="0" xfId="5" applyFont="1" applyFill="1" applyBorder="1" applyAlignment="1">
      <alignment horizontal="center" vertical="center" wrapText="1"/>
    </xf>
    <xf numFmtId="1" fontId="17" fillId="4" borderId="2" xfId="0" applyNumberFormat="1" applyFont="1" applyFill="1" applyBorder="1" applyAlignment="1">
      <alignment horizontal="left"/>
    </xf>
    <xf numFmtId="1" fontId="17" fillId="11" borderId="2" xfId="0" applyNumberFormat="1" applyFont="1" applyFill="1" applyBorder="1" applyAlignment="1">
      <alignment horizontal="center"/>
    </xf>
    <xf numFmtId="0" fontId="29" fillId="0" borderId="0" xfId="3" applyFont="1" applyFill="1" applyBorder="1" applyAlignment="1">
      <alignment wrapText="1"/>
    </xf>
    <xf numFmtId="0" fontId="30" fillId="0" borderId="0" xfId="0" applyFont="1" applyFill="1" applyBorder="1" applyAlignment="1">
      <alignment horizontal="center"/>
    </xf>
    <xf numFmtId="1" fontId="30" fillId="0" borderId="0" xfId="0" applyNumberFormat="1" applyFont="1" applyFill="1" applyBorder="1" applyAlignment="1">
      <alignment horizontal="center"/>
    </xf>
    <xf numFmtId="0" fontId="1" fillId="0" borderId="0" xfId="3" applyAlignment="1"/>
    <xf numFmtId="0" fontId="6" fillId="13" borderId="16" xfId="3" applyFont="1" applyFill="1" applyBorder="1" applyAlignment="1">
      <alignment wrapText="1"/>
    </xf>
    <xf numFmtId="0" fontId="29" fillId="0" borderId="0" xfId="3" applyFont="1" applyFill="1" applyBorder="1" applyAlignment="1"/>
    <xf numFmtId="49" fontId="29" fillId="0" borderId="0" xfId="4" applyNumberFormat="1" applyFont="1" applyFill="1" applyBorder="1" applyAlignment="1">
      <alignment wrapText="1"/>
    </xf>
    <xf numFmtId="0" fontId="30" fillId="0" borderId="0" xfId="3" applyFont="1" applyFill="1" applyBorder="1" applyAlignment="1">
      <alignment horizontal="center" vertical="center"/>
    </xf>
    <xf numFmtId="1" fontId="29" fillId="0" borderId="0" xfId="4" applyNumberFormat="1" applyFont="1" applyFill="1" applyBorder="1" applyAlignment="1">
      <alignment horizontal="center" wrapText="1"/>
    </xf>
    <xf numFmtId="0" fontId="29" fillId="0" borderId="0" xfId="3" applyNumberFormat="1" applyFont="1" applyFill="1" applyBorder="1" applyAlignment="1"/>
    <xf numFmtId="0" fontId="11" fillId="0" borderId="0" xfId="11" applyFont="1" applyAlignment="1" applyProtection="1">
      <alignment horizontal="left" indent="3"/>
      <protection locked="0"/>
    </xf>
    <xf numFmtId="0" fontId="11" fillId="0" borderId="0" xfId="11" applyFont="1" applyProtection="1">
      <protection locked="0"/>
    </xf>
    <xf numFmtId="0" fontId="1" fillId="0" borderId="0" xfId="11" applyAlignment="1" applyProtection="1">
      <alignment horizontal="left" indent="3"/>
      <protection locked="0"/>
    </xf>
    <xf numFmtId="9" fontId="1" fillId="0" borderId="0" xfId="12" applyFont="1" applyAlignment="1" applyProtection="1">
      <alignment horizontal="center"/>
      <protection locked="0"/>
    </xf>
    <xf numFmtId="0" fontId="1" fillId="0" borderId="0" xfId="11" applyProtection="1">
      <protection locked="0"/>
    </xf>
    <xf numFmtId="9" fontId="1" fillId="0" borderId="0" xfId="12" applyFont="1" applyAlignment="1" applyProtection="1">
      <protection locked="0"/>
    </xf>
    <xf numFmtId="0" fontId="11" fillId="0" borderId="0" xfId="11" applyFont="1" applyProtection="1"/>
    <xf numFmtId="0" fontId="11" fillId="0" borderId="0" xfId="11" applyFont="1" applyAlignment="1" applyProtection="1">
      <alignment horizontal="left" indent="3"/>
    </xf>
    <xf numFmtId="0" fontId="21" fillId="6" borderId="6" xfId="11" applyFont="1" applyFill="1" applyBorder="1" applyAlignment="1" applyProtection="1">
      <alignment horizontal="left" indent="3"/>
    </xf>
    <xf numFmtId="0" fontId="11" fillId="6" borderId="12" xfId="11" applyFont="1" applyFill="1" applyBorder="1" applyAlignment="1" applyProtection="1">
      <alignment horizontal="left"/>
    </xf>
    <xf numFmtId="0" fontId="3" fillId="6" borderId="12" xfId="4" applyFont="1" applyFill="1" applyBorder="1" applyAlignment="1" applyProtection="1">
      <alignment horizontal="right"/>
    </xf>
    <xf numFmtId="0" fontId="1" fillId="6" borderId="12" xfId="4" applyFont="1" applyFill="1" applyBorder="1" applyAlignment="1" applyProtection="1">
      <alignment horizontal="left"/>
    </xf>
    <xf numFmtId="0" fontId="21" fillId="6" borderId="7" xfId="11" applyFont="1" applyFill="1" applyBorder="1" applyAlignment="1" applyProtection="1">
      <alignment horizontal="center"/>
    </xf>
    <xf numFmtId="0" fontId="22" fillId="6" borderId="10" xfId="11" applyFont="1" applyFill="1" applyBorder="1" applyAlignment="1" applyProtection="1">
      <alignment horizontal="left" indent="3"/>
    </xf>
    <xf numFmtId="0" fontId="11" fillId="6" borderId="1" xfId="11" applyFont="1" applyFill="1" applyBorder="1" applyAlignment="1" applyProtection="1">
      <alignment horizontal="left"/>
    </xf>
    <xf numFmtId="0" fontId="3" fillId="6" borderId="1" xfId="4" applyFont="1" applyFill="1" applyBorder="1" applyAlignment="1" applyProtection="1">
      <alignment horizontal="right"/>
    </xf>
    <xf numFmtId="0" fontId="1" fillId="6" borderId="1" xfId="4" applyFont="1" applyFill="1" applyBorder="1" applyProtection="1"/>
    <xf numFmtId="168" fontId="11" fillId="6" borderId="11" xfId="11" applyNumberFormat="1" applyFont="1" applyFill="1" applyBorder="1" applyAlignment="1" applyProtection="1">
      <alignment horizontal="center"/>
    </xf>
    <xf numFmtId="0" fontId="1" fillId="0" borderId="0" xfId="11" applyAlignment="1" applyProtection="1">
      <alignment horizontal="left" indent="3"/>
    </xf>
    <xf numFmtId="0" fontId="11" fillId="0" borderId="0" xfId="11" applyFont="1" applyAlignment="1" applyProtection="1">
      <alignment horizontal="left"/>
    </xf>
    <xf numFmtId="0" fontId="1" fillId="0" borderId="12" xfId="4" applyFont="1" applyBorder="1" applyAlignment="1" applyProtection="1">
      <alignment horizontal="center"/>
    </xf>
    <xf numFmtId="0" fontId="1" fillId="0" borderId="12" xfId="4" applyFont="1" applyBorder="1" applyAlignment="1" applyProtection="1">
      <alignment horizontal="left"/>
    </xf>
    <xf numFmtId="0" fontId="3" fillId="0" borderId="0" xfId="4" applyFont="1" applyAlignment="1" applyProtection="1">
      <alignment horizontal="right"/>
    </xf>
    <xf numFmtId="0" fontId="1" fillId="0" borderId="0" xfId="4" applyFont="1" applyProtection="1"/>
    <xf numFmtId="0" fontId="11" fillId="0" borderId="0" xfId="11" applyFont="1" applyAlignment="1" applyProtection="1">
      <alignment horizontal="center"/>
    </xf>
    <xf numFmtId="14" fontId="11" fillId="0" borderId="0" xfId="11" quotePrefix="1" applyNumberFormat="1" applyFont="1" applyAlignment="1" applyProtection="1">
      <alignment horizontal="center"/>
    </xf>
    <xf numFmtId="0" fontId="23" fillId="0" borderId="0" xfId="11" applyFont="1" applyAlignment="1" applyProtection="1">
      <alignment horizontal="left" indent="15"/>
    </xf>
    <xf numFmtId="0" fontId="24" fillId="0" borderId="0" xfId="11" applyFont="1" applyAlignment="1" applyProtection="1">
      <alignment horizontal="left"/>
    </xf>
    <xf numFmtId="14" fontId="11" fillId="0" borderId="0" xfId="11" applyNumberFormat="1" applyFont="1" applyAlignment="1" applyProtection="1">
      <alignment horizontal="center"/>
    </xf>
    <xf numFmtId="0" fontId="11" fillId="0" borderId="6" xfId="11" applyFont="1" applyBorder="1" applyAlignment="1" applyProtection="1">
      <alignment horizontal="left" indent="3"/>
    </xf>
    <xf numFmtId="0" fontId="11" fillId="0" borderId="12" xfId="11" applyFont="1" applyBorder="1" applyProtection="1"/>
    <xf numFmtId="9" fontId="11" fillId="0" borderId="7" xfId="11" applyNumberFormat="1" applyFont="1" applyBorder="1" applyProtection="1"/>
    <xf numFmtId="0" fontId="11" fillId="0" borderId="8" xfId="11" applyFont="1" applyBorder="1" applyAlignment="1" applyProtection="1">
      <alignment horizontal="left" indent="3"/>
    </xf>
    <xf numFmtId="0" fontId="11" fillId="4" borderId="2" xfId="11" applyFont="1" applyFill="1" applyBorder="1" applyAlignment="1" applyProtection="1">
      <alignment horizontal="center"/>
    </xf>
    <xf numFmtId="0" fontId="11" fillId="4" borderId="14" xfId="11" applyFont="1" applyFill="1" applyBorder="1" applyAlignment="1" applyProtection="1">
      <alignment horizontal="center"/>
    </xf>
    <xf numFmtId="0" fontId="11" fillId="0" borderId="9" xfId="11" applyFont="1" applyBorder="1" applyProtection="1"/>
    <xf numFmtId="0" fontId="11" fillId="4" borderId="15" xfId="11" applyFont="1" applyFill="1" applyBorder="1" applyAlignment="1" applyProtection="1">
      <alignment horizontal="center"/>
    </xf>
    <xf numFmtId="0" fontId="11" fillId="7" borderId="15" xfId="11" applyFont="1" applyFill="1" applyBorder="1" applyAlignment="1" applyProtection="1">
      <alignment horizontal="center"/>
    </xf>
    <xf numFmtId="0" fontId="11" fillId="0" borderId="10" xfId="11" applyFont="1" applyBorder="1" applyAlignment="1" applyProtection="1">
      <alignment horizontal="left" indent="3"/>
    </xf>
    <xf numFmtId="0" fontId="11" fillId="0" borderId="1" xfId="11" applyFont="1" applyBorder="1" applyProtection="1"/>
    <xf numFmtId="0" fontId="11" fillId="0" borderId="11" xfId="11" applyFont="1" applyBorder="1" applyProtection="1"/>
    <xf numFmtId="0" fontId="6" fillId="0" borderId="0" xfId="4" applyProtection="1"/>
    <xf numFmtId="0" fontId="11" fillId="0" borderId="4" xfId="11" applyFont="1" applyBorder="1" applyAlignment="1" applyProtection="1">
      <alignment horizontal="right"/>
    </xf>
    <xf numFmtId="9" fontId="11" fillId="0" borderId="5" xfId="11" applyNumberFormat="1" applyFont="1" applyBorder="1" applyAlignment="1" applyProtection="1">
      <alignment horizontal="left"/>
    </xf>
    <xf numFmtId="0" fontId="3" fillId="8" borderId="2" xfId="10" applyFont="1" applyFill="1" applyBorder="1" applyAlignment="1" applyProtection="1">
      <alignment horizontal="center"/>
    </xf>
    <xf numFmtId="0" fontId="1" fillId="0" borderId="2" xfId="4" applyNumberFormat="1" applyFont="1" applyBorder="1" applyAlignment="1" applyProtection="1">
      <alignment horizontal="center"/>
    </xf>
    <xf numFmtId="0" fontId="1" fillId="0" borderId="2" xfId="4" applyFont="1" applyBorder="1" applyAlignment="1" applyProtection="1">
      <alignment horizontal="center"/>
    </xf>
    <xf numFmtId="9" fontId="1" fillId="0" borderId="0" xfId="12" applyFont="1" applyAlignment="1" applyProtection="1">
      <alignment horizontal="center"/>
    </xf>
    <xf numFmtId="0" fontId="1" fillId="0" borderId="2" xfId="11" applyNumberFormat="1" applyBorder="1" applyAlignment="1" applyProtection="1">
      <alignment horizontal="center"/>
    </xf>
    <xf numFmtId="0" fontId="1" fillId="0" borderId="2" xfId="11" applyBorder="1" applyAlignment="1" applyProtection="1">
      <alignment horizontal="center"/>
    </xf>
    <xf numFmtId="0" fontId="1" fillId="0" borderId="0" xfId="11" applyProtection="1"/>
    <xf numFmtId="0" fontId="3" fillId="8" borderId="2" xfId="11" applyFont="1" applyFill="1" applyBorder="1" applyAlignment="1" applyProtection="1">
      <alignment horizontal="center"/>
    </xf>
    <xf numFmtId="168" fontId="3" fillId="8" borderId="2" xfId="11" applyNumberFormat="1" applyFont="1" applyFill="1" applyBorder="1" applyAlignment="1" applyProtection="1">
      <alignment horizontal="center"/>
    </xf>
    <xf numFmtId="0" fontId="11" fillId="0" borderId="0" xfId="11" applyFont="1" applyAlignment="1" applyProtection="1">
      <alignment horizontal="left" indent="2"/>
    </xf>
    <xf numFmtId="0" fontId="1" fillId="0" borderId="0" xfId="11" applyFont="1" applyAlignment="1" applyProtection="1">
      <alignment horizontal="left" indent="3"/>
    </xf>
  </cellXfs>
  <cellStyles count="13">
    <cellStyle name="Comma" xfId="1" builtinId="3"/>
    <cellStyle name="Comma 2" xfId="8" xr:uid="{1CE8C23A-A95A-EE40-BCC3-7C2CBC984E40}"/>
    <cellStyle name="Currency 2" xfId="9" xr:uid="{7521B051-AEEA-B34B-9130-54C8B35A7E58}"/>
    <cellStyle name="Normal" xfId="0" builtinId="0"/>
    <cellStyle name="Normal 2" xfId="4" xr:uid="{91B2E89C-6D5A-E349-B6FD-86DF065676E6}"/>
    <cellStyle name="Normal 2 2" xfId="10" xr:uid="{3E2CF7EA-0DB6-5843-8EA6-4EAD198FE798}"/>
    <cellStyle name="Normal 2 2 2" xfId="6" xr:uid="{B78ACF69-C52E-4447-AF97-B1336B14EA0E}"/>
    <cellStyle name="Normal 3 2" xfId="3" xr:uid="{AEAA5E98-2E0B-2549-9BA2-91945DBEC173}"/>
    <cellStyle name="Normal 4" xfId="5" xr:uid="{19EAEA1F-C3F3-414C-A7C1-1AF03DB78FCF}"/>
    <cellStyle name="Normal 4 2" xfId="11" xr:uid="{38672702-5F67-2642-8411-167A61A20956}"/>
    <cellStyle name="Percent" xfId="2" builtinId="5"/>
    <cellStyle name="Percent 2" xfId="12" xr:uid="{F6F3C593-FD93-7D4C-B30F-A04CD9A1B4A8}"/>
    <cellStyle name="Percent 2 2" xfId="7" xr:uid="{EC13B2E1-331E-A943-8C13-90B40DFDC19F}"/>
  </cellStyles>
  <dxfs count="467">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bgColor rgb="FFFF99CC"/>
        </patternFill>
      </fill>
    </dxf>
    <dxf>
      <fill>
        <patternFill>
          <bgColor rgb="FFFFFF64"/>
        </patternFill>
      </fill>
    </dxf>
    <dxf>
      <fill>
        <patternFill>
          <bgColor rgb="FFCEEED0"/>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bgColor rgb="FFFF99CC"/>
        </patternFill>
      </fill>
    </dxf>
    <dxf>
      <fill>
        <patternFill>
          <bgColor rgb="FFFFFF64"/>
        </patternFill>
      </fill>
    </dxf>
    <dxf>
      <fill>
        <patternFill>
          <bgColor rgb="FFCEEED0"/>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bgColor rgb="FFFF99CC"/>
        </patternFill>
      </fill>
    </dxf>
    <dxf>
      <fill>
        <patternFill>
          <bgColor rgb="FFFFFF64"/>
        </patternFill>
      </fill>
    </dxf>
    <dxf>
      <fill>
        <patternFill>
          <bgColor rgb="FFCEEED0"/>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bgColor rgb="FFFF99CC"/>
        </patternFill>
      </fill>
    </dxf>
    <dxf>
      <fill>
        <patternFill>
          <bgColor rgb="FFFFFF64"/>
        </patternFill>
      </fill>
    </dxf>
    <dxf>
      <fill>
        <patternFill>
          <bgColor rgb="FFCEEED0"/>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bgColor rgb="FFFF99CC"/>
        </patternFill>
      </fill>
    </dxf>
    <dxf>
      <fill>
        <patternFill>
          <bgColor rgb="FFFFFF64"/>
        </patternFill>
      </fill>
    </dxf>
    <dxf>
      <fill>
        <patternFill>
          <bgColor rgb="FFCEEED0"/>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bgColor rgb="FFFF99CC"/>
        </patternFill>
      </fill>
    </dxf>
    <dxf>
      <fill>
        <patternFill>
          <bgColor rgb="FFFFFF64"/>
        </patternFill>
      </fill>
    </dxf>
    <dxf>
      <fill>
        <patternFill>
          <bgColor rgb="FFCEEED0"/>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bgColor rgb="FFFF99CC"/>
        </patternFill>
      </fill>
    </dxf>
    <dxf>
      <fill>
        <patternFill>
          <bgColor rgb="FFFFFF64"/>
        </patternFill>
      </fill>
    </dxf>
    <dxf>
      <fill>
        <patternFill>
          <bgColor rgb="FFCEEED0"/>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bgColor rgb="FFFF99CC"/>
        </patternFill>
      </fill>
    </dxf>
    <dxf>
      <fill>
        <patternFill>
          <bgColor rgb="FFFFFF64"/>
        </patternFill>
      </fill>
    </dxf>
    <dxf>
      <fill>
        <patternFill>
          <bgColor rgb="FFCEEED0"/>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bgColor rgb="FFFF99CC"/>
        </patternFill>
      </fill>
    </dxf>
    <dxf>
      <fill>
        <patternFill>
          <bgColor rgb="FFFFFF64"/>
        </patternFill>
      </fill>
    </dxf>
    <dxf>
      <fill>
        <patternFill>
          <bgColor rgb="FFCEEED0"/>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bgColor rgb="FFFFC7CE"/>
        </patternFill>
      </fill>
    </dxf>
    <dxf>
      <fill>
        <patternFill>
          <bgColor rgb="FFFFC7CE"/>
        </patternFill>
      </fill>
    </dxf>
    <dxf>
      <font>
        <b val="0"/>
        <i val="0"/>
        <strike val="0"/>
        <condense val="0"/>
        <extend val="0"/>
        <outline val="0"/>
        <shadow val="0"/>
        <u val="none"/>
        <vertAlign val="baseline"/>
        <sz val="5"/>
        <color theme="0"/>
        <name val="Wingdings"/>
        <charset val="2"/>
        <scheme val="none"/>
      </font>
      <numFmt numFmtId="166" formatCode="_-* #,##0_-;\-* #,##0_-;_-* &quot;-&quot;??_-;_-@_-"/>
      <fill>
        <patternFill patternType="none">
          <fgColor indexed="64"/>
          <bgColor theme="0"/>
        </patternFill>
      </fill>
      <alignment horizontal="center" vertical="bottom" textRotation="0" wrapText="0" indent="0" justifyLastLine="0" shrinkToFit="0" readingOrder="0"/>
    </dxf>
    <dxf>
      <font>
        <strike val="0"/>
        <outline val="0"/>
        <shadow val="0"/>
        <u val="none"/>
        <vertAlign val="baseline"/>
        <sz val="5"/>
        <color theme="0"/>
        <name val="Wingdings"/>
        <charset val="2"/>
        <scheme val="none"/>
      </font>
      <fill>
        <patternFill patternType="none">
          <fgColor indexed="64"/>
          <bgColor theme="0"/>
        </patternFill>
      </fill>
      <alignment horizontal="center" vertical="bottom" textRotation="0" wrapText="0" indent="0" justifyLastLine="0" shrinkToFit="0" readingOrder="0"/>
    </dxf>
    <dxf>
      <font>
        <strike val="0"/>
        <outline val="0"/>
        <shadow val="0"/>
        <u val="none"/>
        <vertAlign val="baseline"/>
        <sz val="5"/>
        <color theme="0"/>
        <name val="Wingdings"/>
        <charset val="2"/>
        <scheme val="none"/>
      </font>
      <fill>
        <patternFill patternType="none">
          <fgColor indexed="64"/>
          <bgColor theme="0"/>
        </patternFill>
      </fill>
      <alignment horizontal="center" vertical="bottom" textRotation="0" wrapText="0" indent="0" justifyLastLine="0" shrinkToFit="0" readingOrder="0"/>
    </dxf>
    <dxf>
      <font>
        <strike val="0"/>
        <outline val="0"/>
        <shadow val="0"/>
        <u val="none"/>
        <vertAlign val="baseline"/>
        <sz val="5"/>
        <color theme="0"/>
        <name val="Wingdings"/>
        <charset val="2"/>
        <scheme val="none"/>
      </font>
      <fill>
        <patternFill patternType="none">
          <fgColor indexed="64"/>
          <bgColor theme="0"/>
        </patternFill>
      </fill>
      <alignment horizontal="center" vertical="bottom" textRotation="0" wrapText="0" indent="0" justifyLastLine="0" shrinkToFit="0" readingOrder="0"/>
    </dxf>
    <dxf>
      <font>
        <strike val="0"/>
        <outline val="0"/>
        <shadow val="0"/>
        <u val="none"/>
        <vertAlign val="baseline"/>
        <sz val="5"/>
        <color theme="0"/>
        <name val="Wingdings"/>
        <charset val="2"/>
        <scheme val="none"/>
      </font>
      <fill>
        <patternFill patternType="none">
          <fgColor indexed="64"/>
          <bgColor theme="0"/>
        </patternFill>
      </fill>
      <alignment horizontal="center" vertical="bottom" textRotation="0" wrapText="0" indent="0" justifyLastLine="0" shrinkToFit="0" readingOrder="0"/>
    </dxf>
    <dxf>
      <font>
        <b/>
        <i val="0"/>
        <strike val="0"/>
        <condense val="0"/>
        <extend val="0"/>
        <outline val="0"/>
        <shadow val="0"/>
        <u val="none"/>
        <vertAlign val="baseline"/>
        <sz val="5"/>
        <color theme="0"/>
        <name val="Wingdings"/>
        <charset val="2"/>
        <scheme val="none"/>
      </font>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5"/>
        <color theme="0"/>
        <name val="Wingdings"/>
        <charset val="2"/>
        <scheme val="none"/>
      </font>
      <numFmt numFmtId="166" formatCode="_-* #,##0_-;\-* #,##0_-;_-* &quot;-&quot;??_-;_-@_-"/>
      <fill>
        <patternFill patternType="none">
          <fgColor indexed="64"/>
          <bgColor theme="0"/>
        </patternFill>
      </fill>
      <alignment horizontal="center" vertical="bottom" textRotation="0" wrapText="0" indent="0" justifyLastLine="0" shrinkToFit="0" readingOrder="0"/>
    </dxf>
    <dxf>
      <font>
        <strike val="0"/>
        <outline val="0"/>
        <shadow val="0"/>
        <u val="none"/>
        <vertAlign val="baseline"/>
        <sz val="5"/>
        <color theme="0"/>
        <name val="Wingdings"/>
        <charset val="2"/>
        <scheme val="none"/>
      </font>
      <fill>
        <patternFill patternType="none">
          <fgColor indexed="64"/>
          <bgColor theme="0"/>
        </patternFill>
      </fill>
      <alignment horizontal="center" vertical="bottom" textRotation="0" wrapText="0" indent="0" justifyLastLine="0" shrinkToFit="0" readingOrder="0"/>
    </dxf>
    <dxf>
      <font>
        <strike val="0"/>
        <outline val="0"/>
        <shadow val="0"/>
        <u val="none"/>
        <vertAlign val="baseline"/>
        <sz val="5"/>
        <color theme="0"/>
        <name val="Wingdings"/>
        <charset val="2"/>
        <scheme val="none"/>
      </font>
      <fill>
        <patternFill patternType="none">
          <fgColor indexed="64"/>
          <bgColor theme="0"/>
        </patternFill>
      </fill>
      <alignment horizontal="center" vertical="bottom" textRotation="0" wrapText="0" indent="0" justifyLastLine="0" shrinkToFit="0" readingOrder="0"/>
    </dxf>
    <dxf>
      <font>
        <strike val="0"/>
        <outline val="0"/>
        <shadow val="0"/>
        <u val="none"/>
        <vertAlign val="baseline"/>
        <sz val="5"/>
        <color theme="0"/>
        <name val="Wingdings"/>
        <charset val="2"/>
        <scheme val="none"/>
      </font>
      <fill>
        <patternFill patternType="none">
          <fgColor indexed="64"/>
          <bgColor theme="0"/>
        </patternFill>
      </fill>
      <alignment horizontal="center" vertical="bottom" textRotation="0" wrapText="0" indent="0" justifyLastLine="0" shrinkToFit="0" readingOrder="0"/>
    </dxf>
    <dxf>
      <font>
        <strike val="0"/>
        <outline val="0"/>
        <shadow val="0"/>
        <u val="none"/>
        <vertAlign val="baseline"/>
        <sz val="5"/>
        <color theme="0"/>
        <name val="Wingdings"/>
        <charset val="2"/>
        <scheme val="none"/>
      </font>
      <fill>
        <patternFill patternType="none">
          <fgColor indexed="64"/>
          <bgColor theme="0"/>
        </patternFill>
      </fill>
      <alignment horizontal="center" vertical="bottom" textRotation="0" wrapText="0" indent="0" justifyLastLine="0" shrinkToFit="0" readingOrder="0"/>
    </dxf>
    <dxf>
      <font>
        <b/>
        <i val="0"/>
        <strike val="0"/>
        <condense val="0"/>
        <extend val="0"/>
        <outline val="0"/>
        <shadow val="0"/>
        <u val="none"/>
        <vertAlign val="baseline"/>
        <sz val="5"/>
        <color theme="0"/>
        <name val="Wingdings"/>
        <charset val="2"/>
        <scheme val="none"/>
      </font>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5"/>
        <color theme="0"/>
        <name val="Wingdings"/>
        <charset val="2"/>
        <scheme val="none"/>
      </font>
      <numFmt numFmtId="166" formatCode="_-* #,##0_-;\-* #,##0_-;_-* &quot;-&quot;??_-;_-@_-"/>
      <fill>
        <patternFill patternType="none">
          <fgColor indexed="64"/>
          <bgColor theme="0"/>
        </patternFill>
      </fill>
      <alignment horizontal="center" vertical="bottom" textRotation="0" wrapText="0" indent="0" justifyLastLine="0" shrinkToFit="0" readingOrder="0"/>
    </dxf>
    <dxf>
      <font>
        <strike val="0"/>
        <outline val="0"/>
        <shadow val="0"/>
        <u val="none"/>
        <vertAlign val="baseline"/>
        <sz val="5"/>
        <color theme="0"/>
        <name val="Wingdings"/>
        <charset val="2"/>
        <scheme val="none"/>
      </font>
      <fill>
        <patternFill patternType="none">
          <fgColor indexed="64"/>
          <bgColor theme="0"/>
        </patternFill>
      </fill>
      <alignment horizontal="center" vertical="bottom" textRotation="0" wrapText="0" indent="0" justifyLastLine="0" shrinkToFit="0" readingOrder="0"/>
    </dxf>
    <dxf>
      <font>
        <strike val="0"/>
        <outline val="0"/>
        <shadow val="0"/>
        <u val="none"/>
        <vertAlign val="baseline"/>
        <sz val="5"/>
        <color theme="0"/>
        <name val="Wingdings"/>
        <charset val="2"/>
        <scheme val="none"/>
      </font>
      <fill>
        <patternFill patternType="none">
          <fgColor indexed="64"/>
          <bgColor theme="0"/>
        </patternFill>
      </fill>
      <alignment horizontal="center" vertical="bottom" textRotation="0" wrapText="0" indent="0" justifyLastLine="0" shrinkToFit="0" readingOrder="0"/>
    </dxf>
    <dxf>
      <font>
        <strike val="0"/>
        <outline val="0"/>
        <shadow val="0"/>
        <u val="none"/>
        <vertAlign val="baseline"/>
        <sz val="5"/>
        <color theme="0"/>
        <name val="Wingdings"/>
        <charset val="2"/>
        <scheme val="none"/>
      </font>
      <fill>
        <patternFill patternType="none">
          <fgColor indexed="64"/>
          <bgColor theme="0"/>
        </patternFill>
      </fill>
      <alignment horizontal="center" vertical="bottom" textRotation="0" wrapText="0" indent="0" justifyLastLine="0" shrinkToFit="0" readingOrder="0"/>
    </dxf>
    <dxf>
      <font>
        <strike val="0"/>
        <outline val="0"/>
        <shadow val="0"/>
        <u val="none"/>
        <vertAlign val="baseline"/>
        <sz val="5"/>
        <color theme="0"/>
        <name val="Wingdings"/>
        <charset val="2"/>
        <scheme val="none"/>
      </font>
      <fill>
        <patternFill patternType="none">
          <fgColor indexed="64"/>
          <bgColor theme="0"/>
        </patternFill>
      </fill>
      <alignment horizontal="center" vertical="bottom" textRotation="0" wrapText="0" indent="0" justifyLastLine="0" shrinkToFit="0" readingOrder="0"/>
    </dxf>
    <dxf>
      <font>
        <b/>
        <i val="0"/>
        <strike val="0"/>
        <condense val="0"/>
        <extend val="0"/>
        <outline val="0"/>
        <shadow val="0"/>
        <u val="none"/>
        <vertAlign val="baseline"/>
        <sz val="5"/>
        <color theme="0"/>
        <name val="Wingdings"/>
        <charset val="2"/>
        <scheme val="none"/>
      </font>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5"/>
        <color theme="0"/>
        <name val="Wingdings"/>
        <charset val="2"/>
        <scheme val="none"/>
      </font>
      <numFmt numFmtId="166" formatCode="_-* #,##0_-;\-* #,##0_-;_-* &quot;-&quot;??_-;_-@_-"/>
      <fill>
        <patternFill patternType="none">
          <fgColor indexed="64"/>
          <bgColor theme="0"/>
        </patternFill>
      </fill>
      <alignment horizontal="center" vertical="bottom" textRotation="0" wrapText="0" indent="0" justifyLastLine="0" shrinkToFit="0" readingOrder="0"/>
    </dxf>
    <dxf>
      <font>
        <strike val="0"/>
        <outline val="0"/>
        <shadow val="0"/>
        <u val="none"/>
        <vertAlign val="baseline"/>
        <sz val="5"/>
        <color theme="0"/>
        <name val="Wingdings"/>
        <charset val="2"/>
        <scheme val="none"/>
      </font>
      <fill>
        <patternFill patternType="none">
          <fgColor indexed="64"/>
          <bgColor theme="0"/>
        </patternFill>
      </fill>
      <alignment horizontal="center" vertical="bottom" textRotation="0" wrapText="0" indent="0" justifyLastLine="0" shrinkToFit="0" readingOrder="0"/>
    </dxf>
    <dxf>
      <font>
        <strike val="0"/>
        <outline val="0"/>
        <shadow val="0"/>
        <u val="none"/>
        <vertAlign val="baseline"/>
        <sz val="5"/>
        <color theme="0"/>
        <name val="Wingdings"/>
        <charset val="2"/>
        <scheme val="none"/>
      </font>
      <fill>
        <patternFill patternType="none">
          <fgColor indexed="64"/>
          <bgColor theme="0"/>
        </patternFill>
      </fill>
      <alignment horizontal="center" vertical="bottom" textRotation="0" wrapText="0" indent="0" justifyLastLine="0" shrinkToFit="0" readingOrder="0"/>
    </dxf>
    <dxf>
      <font>
        <strike val="0"/>
        <outline val="0"/>
        <shadow val="0"/>
        <u val="none"/>
        <vertAlign val="baseline"/>
        <sz val="5"/>
        <color theme="0"/>
        <name val="Wingdings"/>
        <charset val="2"/>
        <scheme val="none"/>
      </font>
      <fill>
        <patternFill patternType="none">
          <fgColor indexed="64"/>
          <bgColor theme="0"/>
        </patternFill>
      </fill>
      <alignment horizontal="center" vertical="bottom" textRotation="0" wrapText="0" indent="0" justifyLastLine="0" shrinkToFit="0" readingOrder="0"/>
    </dxf>
    <dxf>
      <font>
        <b/>
        <i val="0"/>
        <strike val="0"/>
        <condense val="0"/>
        <extend val="0"/>
        <outline val="0"/>
        <shadow val="0"/>
        <u val="none"/>
        <vertAlign val="baseline"/>
        <sz val="5"/>
        <color theme="0"/>
        <name val="Wingdings"/>
        <charset val="2"/>
        <scheme val="none"/>
      </font>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5"/>
        <color theme="0"/>
        <name val="Wingdings"/>
        <charset val="2"/>
        <scheme val="none"/>
      </font>
      <numFmt numFmtId="166" formatCode="_-* #,##0_-;\-* #,##0_-;_-* &quot;-&quot;??_-;_-@_-"/>
      <fill>
        <patternFill patternType="none">
          <fgColor indexed="64"/>
          <bgColor theme="0"/>
        </patternFill>
      </fill>
      <alignment horizontal="center" vertical="bottom" textRotation="0" wrapText="0" indent="0" justifyLastLine="0" shrinkToFit="0" readingOrder="0"/>
    </dxf>
    <dxf>
      <font>
        <strike val="0"/>
        <outline val="0"/>
        <shadow val="0"/>
        <u val="none"/>
        <vertAlign val="baseline"/>
        <sz val="5"/>
        <color theme="0"/>
        <name val="Wingdings"/>
        <charset val="2"/>
        <scheme val="none"/>
      </font>
      <fill>
        <patternFill patternType="none">
          <fgColor indexed="64"/>
          <bgColor theme="0"/>
        </patternFill>
      </fill>
      <alignment horizontal="center" vertical="bottom" textRotation="0" wrapText="0" indent="0" justifyLastLine="0" shrinkToFit="0" readingOrder="0"/>
    </dxf>
    <dxf>
      <font>
        <strike val="0"/>
        <outline val="0"/>
        <shadow val="0"/>
        <u val="none"/>
        <vertAlign val="baseline"/>
        <sz val="5"/>
        <color theme="0"/>
        <name val="Wingdings"/>
        <charset val="2"/>
        <scheme val="none"/>
      </font>
      <fill>
        <patternFill patternType="none">
          <fgColor indexed="64"/>
          <bgColor theme="0"/>
        </patternFill>
      </fill>
      <alignment horizontal="center" vertical="bottom" textRotation="0" wrapText="0" indent="0" justifyLastLine="0" shrinkToFit="0" readingOrder="0"/>
    </dxf>
    <dxf>
      <font>
        <strike val="0"/>
        <outline val="0"/>
        <shadow val="0"/>
        <u val="none"/>
        <vertAlign val="baseline"/>
        <sz val="5"/>
        <color theme="0"/>
        <name val="Wingdings"/>
        <charset val="2"/>
        <scheme val="none"/>
      </font>
      <fill>
        <patternFill patternType="none">
          <fgColor indexed="64"/>
          <bgColor theme="0"/>
        </patternFill>
      </fill>
      <alignment horizontal="center" vertical="bottom" textRotation="0" wrapText="0" indent="0" justifyLastLine="0" shrinkToFit="0" readingOrder="0"/>
    </dxf>
    <dxf>
      <font>
        <b/>
        <i val="0"/>
        <strike val="0"/>
        <condense val="0"/>
        <extend val="0"/>
        <outline val="0"/>
        <shadow val="0"/>
        <u val="none"/>
        <vertAlign val="baseline"/>
        <sz val="5"/>
        <color theme="0"/>
        <name val="Wingdings"/>
        <charset val="2"/>
        <scheme val="none"/>
      </font>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5"/>
        <color theme="0"/>
        <name val="Wingdings"/>
        <charset val="2"/>
        <scheme val="none"/>
      </font>
      <numFmt numFmtId="166" formatCode="_-* #,##0_-;\-* #,##0_-;_-* &quot;-&quot;??_-;_-@_-"/>
      <fill>
        <patternFill patternType="none">
          <fgColor indexed="64"/>
          <bgColor theme="0"/>
        </patternFill>
      </fill>
      <alignment horizontal="center" vertical="bottom" textRotation="0" wrapText="0" indent="0" justifyLastLine="0" shrinkToFit="0" readingOrder="0"/>
    </dxf>
    <dxf>
      <font>
        <strike val="0"/>
        <outline val="0"/>
        <shadow val="0"/>
        <u val="none"/>
        <vertAlign val="baseline"/>
        <sz val="5"/>
        <color theme="0"/>
        <name val="Wingdings"/>
        <charset val="2"/>
        <scheme val="none"/>
      </font>
      <fill>
        <patternFill patternType="none">
          <fgColor indexed="64"/>
          <bgColor theme="0"/>
        </patternFill>
      </fill>
      <alignment horizontal="center" vertical="bottom" textRotation="0" wrapText="0" indent="0" justifyLastLine="0" shrinkToFit="0" readingOrder="0"/>
    </dxf>
    <dxf>
      <font>
        <strike val="0"/>
        <outline val="0"/>
        <shadow val="0"/>
        <u val="none"/>
        <vertAlign val="baseline"/>
        <sz val="5"/>
        <color theme="0"/>
        <name val="Wingdings"/>
        <charset val="2"/>
        <scheme val="none"/>
      </font>
      <fill>
        <patternFill patternType="none">
          <fgColor indexed="64"/>
          <bgColor theme="0"/>
        </patternFill>
      </fill>
      <alignment horizontal="center" vertical="bottom" textRotation="0" wrapText="0" indent="0" justifyLastLine="0" shrinkToFit="0" readingOrder="0"/>
    </dxf>
    <dxf>
      <font>
        <strike val="0"/>
        <outline val="0"/>
        <shadow val="0"/>
        <u val="none"/>
        <vertAlign val="baseline"/>
        <sz val="5"/>
        <color theme="0"/>
        <name val="Wingdings"/>
        <charset val="2"/>
        <scheme val="none"/>
      </font>
      <fill>
        <patternFill patternType="none">
          <fgColor indexed="64"/>
          <bgColor theme="0"/>
        </patternFill>
      </fill>
      <alignment horizontal="center" vertical="bottom" textRotation="0" wrapText="0" indent="0" justifyLastLine="0" shrinkToFit="0" readingOrder="0"/>
    </dxf>
    <dxf>
      <font>
        <b/>
        <i val="0"/>
        <strike val="0"/>
        <condense val="0"/>
        <extend val="0"/>
        <outline val="0"/>
        <shadow val="0"/>
        <u val="none"/>
        <vertAlign val="baseline"/>
        <sz val="5"/>
        <color theme="0"/>
        <name val="Wingdings"/>
        <charset val="2"/>
        <scheme val="none"/>
      </font>
      <fill>
        <patternFill patternType="none">
          <fgColor indexed="64"/>
          <bgColor theme="0"/>
        </patternFill>
      </fill>
      <alignment horizontal="center"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eetMetadata" Target="metadata.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Computer Preference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681C-A84A-9078-4579EB6910FA}"/>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681C-A84A-9078-4579EB6910FA}"/>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681C-A84A-9078-4579EB6910FA}"/>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681C-A84A-9078-4579EB6910FA}"/>
              </c:ext>
            </c:extLst>
          </c:dPt>
          <c:dLbls>
            <c:dLbl>
              <c:idx val="2"/>
              <c:layout>
                <c:manualLayout>
                  <c:x val="-0.20793603975817901"/>
                  <c:y val="8.4409117977899822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681C-A84A-9078-4579EB6910FA}"/>
                </c:ext>
              </c:extLst>
            </c:dLbl>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numRef>
              <c:f>ChartPT!$A$7:$A$10</c:f>
              <c:numCache>
                <c:formatCode>General</c:formatCode>
                <c:ptCount val="4"/>
                <c:pt idx="0">
                  <c:v>0</c:v>
                </c:pt>
                <c:pt idx="1">
                  <c:v>0</c:v>
                </c:pt>
                <c:pt idx="2">
                  <c:v>0</c:v>
                </c:pt>
                <c:pt idx="3">
                  <c:v>0</c:v>
                </c:pt>
              </c:numCache>
            </c:numRef>
          </c:cat>
          <c:val>
            <c:numRef>
              <c:f>ChartPT!$B$7:$B$10</c:f>
              <c:numCache>
                <c:formatCode>0</c:formatCode>
                <c:ptCount val="4"/>
                <c:pt idx="0">
                  <c:v>0</c:v>
                </c:pt>
                <c:pt idx="1">
                  <c:v>0</c:v>
                </c:pt>
                <c:pt idx="2">
                  <c:v>0</c:v>
                </c:pt>
                <c:pt idx="3">
                  <c:v>0</c:v>
                </c:pt>
              </c:numCache>
            </c:numRef>
          </c:val>
          <c:extLst>
            <c:ext xmlns:c16="http://schemas.microsoft.com/office/drawing/2014/chart" uri="{C3380CC4-5D6E-409C-BE32-E72D297353CC}">
              <c16:uniqueId val="{00000008-681C-A84A-9078-4579EB6910FA}"/>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Computer Preference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D3C7-114A-87B4-AE75B071459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D3C7-114A-87B4-AE75B0714590}"/>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D3C7-114A-87B4-AE75B0714590}"/>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D3C7-114A-87B4-AE75B0714590}"/>
              </c:ext>
            </c:extLst>
          </c:dPt>
          <c:dLbls>
            <c:dLbl>
              <c:idx val="2"/>
              <c:layout>
                <c:manualLayout>
                  <c:x val="-0.20793603975817901"/>
                  <c:y val="8.4409117977899822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D3C7-114A-87B4-AE75B0714590}"/>
                </c:ext>
              </c:extLst>
            </c:dLbl>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numRef>
              <c:f>ChartSC!$A$7:$A$10</c:f>
              <c:numCache>
                <c:formatCode>General</c:formatCode>
                <c:ptCount val="4"/>
                <c:pt idx="0">
                  <c:v>0</c:v>
                </c:pt>
                <c:pt idx="1">
                  <c:v>0</c:v>
                </c:pt>
                <c:pt idx="2">
                  <c:v>0</c:v>
                </c:pt>
                <c:pt idx="3">
                  <c:v>0</c:v>
                </c:pt>
              </c:numCache>
            </c:numRef>
          </c:cat>
          <c:val>
            <c:numRef>
              <c:f>ChartSC!$B$7:$B$10</c:f>
              <c:numCache>
                <c:formatCode>0</c:formatCode>
                <c:ptCount val="4"/>
                <c:pt idx="0">
                  <c:v>0</c:v>
                </c:pt>
                <c:pt idx="1">
                  <c:v>0</c:v>
                </c:pt>
                <c:pt idx="2">
                  <c:v>0</c:v>
                </c:pt>
                <c:pt idx="3">
                  <c:v>0</c:v>
                </c:pt>
              </c:numCache>
            </c:numRef>
          </c:val>
          <c:extLst>
            <c:ext xmlns:c16="http://schemas.microsoft.com/office/drawing/2014/chart" uri="{C3380CC4-5D6E-409C-BE32-E72D297353CC}">
              <c16:uniqueId val="{00000008-D3C7-114A-87B4-AE75B0714590}"/>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Computer Preference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05CA-0A4B-8DBF-9F3A114BCEAE}"/>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05CA-0A4B-8DBF-9F3A114BCEAE}"/>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05CA-0A4B-8DBF-9F3A114BCEAE}"/>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05CA-0A4B-8DBF-9F3A114BCEAE}"/>
              </c:ext>
            </c:extLst>
          </c:dPt>
          <c:dLbls>
            <c:dLbl>
              <c:idx val="2"/>
              <c:layout>
                <c:manualLayout>
                  <c:x val="-0.20793603975817901"/>
                  <c:y val="8.4409117977899822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05CA-0A4B-8DBF-9F3A114BCEAE}"/>
                </c:ext>
              </c:extLst>
            </c:dLbl>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'#_Chart'!$A$7:$A$10</c:f>
              <c:strCache>
                <c:ptCount val="4"/>
                <c:pt idx="0">
                  <c:v>Mac</c:v>
                </c:pt>
                <c:pt idx="1">
                  <c:v>Windows PC</c:v>
                </c:pt>
                <c:pt idx="2">
                  <c:v>Chromebook</c:v>
                </c:pt>
                <c:pt idx="3">
                  <c:v>Other</c:v>
                </c:pt>
              </c:strCache>
            </c:strRef>
          </c:cat>
          <c:val>
            <c:numRef>
              <c:f>'#_Chart'!$B$7:$B$10</c:f>
              <c:numCache>
                <c:formatCode>0</c:formatCode>
                <c:ptCount val="4"/>
                <c:pt idx="0">
                  <c:v>34</c:v>
                </c:pt>
                <c:pt idx="1">
                  <c:v>15</c:v>
                </c:pt>
                <c:pt idx="2">
                  <c:v>2</c:v>
                </c:pt>
                <c:pt idx="3">
                  <c:v>1</c:v>
                </c:pt>
              </c:numCache>
            </c:numRef>
          </c:val>
          <c:extLst>
            <c:ext xmlns:c16="http://schemas.microsoft.com/office/drawing/2014/chart" uri="{C3380CC4-5D6E-409C-BE32-E72D297353CC}">
              <c16:uniqueId val="{00000008-05CA-0A4B-8DBF-9F3A114BCEAE}"/>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0</xdr:col>
      <xdr:colOff>0</xdr:colOff>
      <xdr:row>13</xdr:row>
      <xdr:rowOff>83126</xdr:rowOff>
    </xdr:from>
    <xdr:to>
      <xdr:col>3</xdr:col>
      <xdr:colOff>199736</xdr:colOff>
      <xdr:row>27</xdr:row>
      <xdr:rowOff>34635</xdr:rowOff>
    </xdr:to>
    <xdr:graphicFrame macro="">
      <xdr:nvGraphicFramePr>
        <xdr:cNvPr id="2" name="Chart 1">
          <a:extLst>
            <a:ext uri="{FF2B5EF4-FFF2-40B4-BE49-F238E27FC236}">
              <a16:creationId xmlns:a16="http://schemas.microsoft.com/office/drawing/2014/main" id="{E1605B7B-0ABC-AC4F-8081-CF1496FA11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13</xdr:row>
      <xdr:rowOff>83126</xdr:rowOff>
    </xdr:from>
    <xdr:to>
      <xdr:col>3</xdr:col>
      <xdr:colOff>199736</xdr:colOff>
      <xdr:row>27</xdr:row>
      <xdr:rowOff>34635</xdr:rowOff>
    </xdr:to>
    <xdr:graphicFrame macro="">
      <xdr:nvGraphicFramePr>
        <xdr:cNvPr id="2" name="Chart 1">
          <a:extLst>
            <a:ext uri="{FF2B5EF4-FFF2-40B4-BE49-F238E27FC236}">
              <a16:creationId xmlns:a16="http://schemas.microsoft.com/office/drawing/2014/main" id="{2327D57E-F091-D340-B215-C4850844C8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15</xdr:row>
      <xdr:rowOff>1</xdr:rowOff>
    </xdr:from>
    <xdr:to>
      <xdr:col>3</xdr:col>
      <xdr:colOff>197782</xdr:colOff>
      <xdr:row>27</xdr:row>
      <xdr:rowOff>182064</xdr:rowOff>
    </xdr:to>
    <xdr:grpSp>
      <xdr:nvGrpSpPr>
        <xdr:cNvPr id="5" name="Group 4">
          <a:extLst>
            <a:ext uri="{FF2B5EF4-FFF2-40B4-BE49-F238E27FC236}">
              <a16:creationId xmlns:a16="http://schemas.microsoft.com/office/drawing/2014/main" id="{549A1507-3B61-5FA4-C596-AE04DC9B6AFB}"/>
            </a:ext>
          </a:extLst>
        </xdr:cNvPr>
        <xdr:cNvGrpSpPr/>
      </xdr:nvGrpSpPr>
      <xdr:grpSpPr>
        <a:xfrm>
          <a:off x="0" y="3894668"/>
          <a:ext cx="3933699" cy="2796146"/>
          <a:chOff x="0" y="3759201"/>
          <a:chExt cx="3931582" cy="2823663"/>
        </a:xfrm>
      </xdr:grpSpPr>
      <xdr:pic>
        <xdr:nvPicPr>
          <xdr:cNvPr id="3" name="Picture 2">
            <a:extLst>
              <a:ext uri="{FF2B5EF4-FFF2-40B4-BE49-F238E27FC236}">
                <a16:creationId xmlns:a16="http://schemas.microsoft.com/office/drawing/2014/main" id="{6FD1F2E3-E96E-2B5A-8325-9247549B8A0D}"/>
              </a:ext>
            </a:extLst>
          </xdr:cNvPr>
          <xdr:cNvPicPr>
            <a:picLocks noChangeAspect="1"/>
          </xdr:cNvPicPr>
        </xdr:nvPicPr>
        <xdr:blipFill>
          <a:blip xmlns:r="http://schemas.openxmlformats.org/officeDocument/2006/relationships" r:embed="rId1"/>
          <a:stretch>
            <a:fillRect/>
          </a:stretch>
        </xdr:blipFill>
        <xdr:spPr>
          <a:xfrm>
            <a:off x="0" y="3759201"/>
            <a:ext cx="3676674" cy="2823663"/>
          </a:xfrm>
          <a:prstGeom prst="rect">
            <a:avLst/>
          </a:prstGeom>
        </xdr:spPr>
      </xdr:pic>
      <xdr:sp macro="" textlink="">
        <xdr:nvSpPr>
          <xdr:cNvPr id="4" name="TextBox 3">
            <a:extLst>
              <a:ext uri="{FF2B5EF4-FFF2-40B4-BE49-F238E27FC236}">
                <a16:creationId xmlns:a16="http://schemas.microsoft.com/office/drawing/2014/main" id="{1E1E531B-0A3D-93E4-5DA9-DC3B7219A115}"/>
              </a:ext>
            </a:extLst>
          </xdr:cNvPr>
          <xdr:cNvSpPr txBox="1"/>
        </xdr:nvSpPr>
        <xdr:spPr>
          <a:xfrm rot="-1500000">
            <a:off x="0" y="4888666"/>
            <a:ext cx="3931582" cy="564733"/>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ctr"/>
          <a:lstStyle/>
          <a:p>
            <a:pPr algn="ctr"/>
            <a:r>
              <a:rPr lang="en-US" sz="4800">
                <a:solidFill>
                  <a:srgbClr val="FF0000"/>
                </a:solidFill>
              </a:rPr>
              <a:t>M O D E L</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15</xdr:row>
      <xdr:rowOff>0</xdr:rowOff>
    </xdr:from>
    <xdr:to>
      <xdr:col>7</xdr:col>
      <xdr:colOff>2155536</xdr:colOff>
      <xdr:row>28</xdr:row>
      <xdr:rowOff>167409</xdr:rowOff>
    </xdr:to>
    <xdr:graphicFrame macro="">
      <xdr:nvGraphicFramePr>
        <xdr:cNvPr id="2" name="Chart 1">
          <a:extLst>
            <a:ext uri="{FF2B5EF4-FFF2-40B4-BE49-F238E27FC236}">
              <a16:creationId xmlns:a16="http://schemas.microsoft.com/office/drawing/2014/main" id="{A0DD6796-E8B4-854D-9B0E-02E314F1F6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F184690-6666-D848-A3C6-C6632214FCF3}" name="Table245" displayName="Table245" ref="A10:C44" totalsRowShown="0" headerRowDxfId="456" dataDxfId="455">
  <autoFilter ref="A10:C44" xr:uid="{CA9C9E4D-1268-7440-8DA9-27935C1FC6CD}"/>
  <sortState xmlns:xlrd2="http://schemas.microsoft.com/office/spreadsheetml/2017/richdata2" ref="A11:C44">
    <sortCondition ref="B11:B44"/>
    <sortCondition descending="1" ref="C11:C44"/>
  </sortState>
  <tableColumns count="3">
    <tableColumn id="1" xr3:uid="{C9DEE50F-A33C-4E4A-AB14-BB58867A87E6}" name="0" dataDxfId="454"/>
    <tableColumn id="2" xr3:uid="{77D3DBD4-5B45-1948-A2AB-0936F28F1FE3}" name="02" dataDxfId="453"/>
    <tableColumn id="9" xr3:uid="{C469363B-16D8-B144-9E9A-BE9D187B43A4}" name="03" dataDxfId="452" dataCellStyle="Comma 2"/>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04B1D28-1ACB-E045-912B-3A90703D5C89}" name="Table246" displayName="Table246" ref="A10:C44" totalsRowShown="0" headerRowDxfId="461" dataDxfId="460">
  <autoFilter ref="A10:C44" xr:uid="{CA9C9E4D-1268-7440-8DA9-27935C1FC6CD}"/>
  <sortState xmlns:xlrd2="http://schemas.microsoft.com/office/spreadsheetml/2017/richdata2" ref="A11:C44">
    <sortCondition ref="B11:B44"/>
    <sortCondition descending="1" ref="C11:C44"/>
  </sortState>
  <tableColumns count="3">
    <tableColumn id="1" xr3:uid="{DD3C4981-3AC1-4846-B6C2-1836EAC7E419}" name="0" dataDxfId="459"/>
    <tableColumn id="2" xr3:uid="{34466F76-19DE-4C44-B4E0-EC465B4D783D}" name="02" dataDxfId="458"/>
    <tableColumn id="9" xr3:uid="{D1B16E8D-1604-7A4F-AB41-C7E26EBEAFD4}" name="03" dataDxfId="457" dataCellStyle="Comma 2"/>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D874FF8-3AC4-4E40-B8CC-A225112E37FE}" name="Table2" displayName="Table2" ref="A10:C44" totalsRowShown="0" headerRowDxfId="466" dataDxfId="465">
  <autoFilter ref="A10:C44" xr:uid="{CA9C9E4D-1268-7440-8DA9-27935C1FC6CD}"/>
  <sortState xmlns:xlrd2="http://schemas.microsoft.com/office/spreadsheetml/2017/richdata2" ref="A11:C44">
    <sortCondition ref="B11:B44"/>
    <sortCondition descending="1" ref="C11:C44"/>
  </sortState>
  <tableColumns count="3">
    <tableColumn id="1" xr3:uid="{8C6D6A36-DBDB-714A-913B-45E45B6F5A5F}" name="Customer Number" dataDxfId="464"/>
    <tableColumn id="2" xr3:uid="{803896CD-0390-654B-AB35-84BFFE8FDB54}" name="State" dataDxfId="463"/>
    <tableColumn id="9" xr3:uid="{2F8A7C72-3B58-E544-8C6C-46058371FAD4}" name="Total Sales" dataDxfId="462" dataCellStyle="Comma 2"/>
  </tableColumns>
  <tableStyleInfo name="TableStyleLight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8165690-1FA7-E24C-A91B-1ADF1717699C}" name="Table178" displayName="Table178" ref="A10:D44" totalsRowShown="0" headerRowDxfId="439" dataDxfId="438">
  <autoFilter ref="A10:D44" xr:uid="{6D38094F-91CE-C647-87B8-1E93B0879AB5}">
    <filterColumn colId="1">
      <customFilters>
        <customFilter operator="greaterThanOrEqual" val="30"/>
      </customFilters>
    </filterColumn>
    <filterColumn colId="2">
      <customFilters>
        <customFilter operator="greaterThan" val="25"/>
      </customFilters>
    </filterColumn>
  </autoFilter>
  <tableColumns count="4">
    <tableColumn id="1" xr3:uid="{4282F614-990D-7948-A36D-6E03791EE84E}" name="0" dataDxfId="437"/>
    <tableColumn id="6" xr3:uid="{79D15C0F-BD1D-5543-8A95-69C57412D7AF}" name="02" dataDxfId="436"/>
    <tableColumn id="7" xr3:uid="{A125D051-E74E-AD40-98EC-D1C649E7455A}" name="03" dataDxfId="435"/>
    <tableColumn id="9" xr3:uid="{4F76B93C-E763-AD41-87B0-EB8EAC13216C}" name="04" dataDxfId="434" dataCellStyle="Comma 2"/>
  </tableColumns>
  <tableStyleInfo name="TableStyleLight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A83A042-9761-164C-940A-15D986064C10}" name="Table179" displayName="Table179" ref="A10:D44" totalsRowShown="0" headerRowDxfId="445" dataDxfId="444">
  <autoFilter ref="A10:D44" xr:uid="{6D38094F-91CE-C647-87B8-1E93B0879AB5}">
    <filterColumn colId="1">
      <customFilters>
        <customFilter operator="greaterThanOrEqual" val="30"/>
      </customFilters>
    </filterColumn>
    <filterColumn colId="2">
      <customFilters>
        <customFilter operator="greaterThan" val="25"/>
      </customFilters>
    </filterColumn>
  </autoFilter>
  <tableColumns count="4">
    <tableColumn id="1" xr3:uid="{519F0CCE-A27D-D341-9E23-905478F7A282}" name="0" dataDxfId="443"/>
    <tableColumn id="6" xr3:uid="{00CB9E92-B86A-9144-BA13-4D6B3DBB1032}" name="02" dataDxfId="442"/>
    <tableColumn id="7" xr3:uid="{858A4B16-871E-344A-8612-1A1739DD6447}" name="03" dataDxfId="441"/>
    <tableColumn id="9" xr3:uid="{5D63387D-2F77-6E48-A18A-D3AE81F0D016}" name="04" dataDxfId="440" dataCellStyle="Comma 2"/>
  </tableColumns>
  <tableStyleInfo name="TableStyleLight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4F65328-8125-5945-981D-47D752BCE7D5}" name="Table1" displayName="Table1" ref="A10:D44" totalsRowShown="0" headerRowDxfId="451" dataDxfId="450">
  <autoFilter ref="A10:D44" xr:uid="{6D38094F-91CE-C647-87B8-1E93B0879AB5}">
    <filterColumn colId="1">
      <customFilters>
        <customFilter operator="greaterThanOrEqual" val="30"/>
      </customFilters>
    </filterColumn>
    <filterColumn colId="2">
      <customFilters>
        <customFilter operator="greaterThan" val="25"/>
      </customFilters>
    </filterColumn>
  </autoFilter>
  <tableColumns count="4">
    <tableColumn id="1" xr3:uid="{3AC8B99D-38E3-1C47-9479-4EDA54B95827}" name="Customer Number" dataDxfId="449"/>
    <tableColumn id="6" xr3:uid="{D0AF9056-28C4-6E47-8FD8-0C7F318CF9F8}" name="# Total Purchases" dataDxfId="448"/>
    <tableColumn id="7" xr3:uid="{34002667-0421-4543-A4D8-C355BCE9AAE6}" name="# Online Orders" dataDxfId="447"/>
    <tableColumn id="9" xr3:uid="{993701C0-DD61-8346-9270-B4124CB8D59E}" name="Total Sales" dataDxfId="446" dataCellStyle="Comma 2"/>
  </tableColumns>
  <tableStyleInfo name="TableStyleLight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8.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2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table" Target="../tables/table1.xml"/><Relationship Id="rId1" Type="http://schemas.openxmlformats.org/officeDocument/2006/relationships/vmlDrawing" Target="../drawings/vmlDrawing5.vml"/></Relationships>
</file>

<file path=xl/worksheets/_rels/sheet2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table" Target="../tables/table2.xml"/><Relationship Id="rId1" Type="http://schemas.openxmlformats.org/officeDocument/2006/relationships/vmlDrawing" Target="../drawings/vmlDrawing6.vml"/></Relationships>
</file>

<file path=xl/worksheets/_rels/sheet22.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23.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table" Target="../tables/table3.xml"/><Relationship Id="rId1" Type="http://schemas.openxmlformats.org/officeDocument/2006/relationships/vmlDrawing" Target="../drawings/vmlDrawing8.vml"/></Relationships>
</file>

<file path=xl/worksheets/_rels/sheet24.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5.xml.rels><?xml version="1.0" encoding="UTF-8" standalone="yes"?>
<Relationships xmlns="http://schemas.openxmlformats.org/package/2006/relationships"><Relationship Id="rId1" Type="http://schemas.openxmlformats.org/officeDocument/2006/relationships/table" Target="../tables/table5.xml"/></Relationships>
</file>

<file path=xl/worksheets/_rels/sheet26.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27.xml.rels><?xml version="1.0" encoding="UTF-8" standalone="yes"?>
<Relationships xmlns="http://schemas.openxmlformats.org/package/2006/relationships"><Relationship Id="rId1" Type="http://schemas.openxmlformats.org/officeDocument/2006/relationships/table" Target="../tables/table6.xml"/></Relationships>
</file>

<file path=xl/worksheets/_rels/sheet30.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34.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8.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drawing" Target="../drawings/drawing3.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EE4359-1CA1-3B46-8E77-BE2A9A001AB2}">
  <sheetPr codeName="Sheet91">
    <tabColor rgb="FFFFFF00"/>
  </sheetPr>
  <dimension ref="A1:G53"/>
  <sheetViews>
    <sheetView topLeftCell="A25" zoomScale="160" zoomScaleNormal="160" workbookViewId="0">
      <selection activeCell="B40" sqref="B40"/>
    </sheetView>
  </sheetViews>
  <sheetFormatPr baseColWidth="10" defaultColWidth="8.83203125" defaultRowHeight="15" x14ac:dyDescent="0.2"/>
  <cols>
    <col min="1" max="1" width="30.6640625" style="39" customWidth="1"/>
    <col min="2" max="2" width="53.83203125" style="39" customWidth="1"/>
    <col min="3" max="3" width="8.83203125" style="39"/>
    <col min="4" max="4" width="10.5" style="39" customWidth="1"/>
    <col min="5" max="16384" width="8.83203125" style="39"/>
  </cols>
  <sheetData>
    <row r="1" spans="1:7" ht="27" customHeight="1" x14ac:dyDescent="0.2"/>
    <row r="2" spans="1:7" ht="27" customHeight="1" x14ac:dyDescent="0.2"/>
    <row r="3" spans="1:7" ht="17" x14ac:dyDescent="0.2">
      <c r="A3" s="59" t="s">
        <v>1157</v>
      </c>
      <c r="B3" s="59" t="s">
        <v>1158</v>
      </c>
      <c r="D3" s="60"/>
    </row>
    <row r="4" spans="1:7" x14ac:dyDescent="0.2">
      <c r="A4" s="61" t="s">
        <v>1159</v>
      </c>
      <c r="B4" s="39" t="s">
        <v>1160</v>
      </c>
    </row>
    <row r="5" spans="1:7" x14ac:dyDescent="0.2">
      <c r="A5" s="61" t="s">
        <v>1161</v>
      </c>
      <c r="B5" s="39" t="s">
        <v>1162</v>
      </c>
    </row>
    <row r="6" spans="1:7" x14ac:dyDescent="0.2">
      <c r="A6" s="61" t="s">
        <v>1163</v>
      </c>
      <c r="B6" s="39" t="s">
        <v>1164</v>
      </c>
    </row>
    <row r="7" spans="1:7" x14ac:dyDescent="0.2">
      <c r="A7" s="61" t="s">
        <v>1165</v>
      </c>
      <c r="B7" s="39" t="s">
        <v>1166</v>
      </c>
    </row>
    <row r="8" spans="1:7" x14ac:dyDescent="0.2">
      <c r="A8" s="61" t="s">
        <v>1167</v>
      </c>
      <c r="B8" s="39" t="s">
        <v>1168</v>
      </c>
    </row>
    <row r="9" spans="1:7" ht="16" x14ac:dyDescent="0.2">
      <c r="A9" s="61" t="s">
        <v>1169</v>
      </c>
      <c r="B9" s="39" t="s">
        <v>1170</v>
      </c>
      <c r="G9" s="62"/>
    </row>
    <row r="10" spans="1:7" x14ac:dyDescent="0.2">
      <c r="A10" s="61" t="s">
        <v>1171</v>
      </c>
      <c r="B10" s="39" t="s">
        <v>1172</v>
      </c>
    </row>
    <row r="11" spans="1:7" x14ac:dyDescent="0.2">
      <c r="A11" s="61" t="s">
        <v>1173</v>
      </c>
      <c r="B11" s="39" t="s">
        <v>1174</v>
      </c>
    </row>
    <row r="12" spans="1:7" x14ac:dyDescent="0.2">
      <c r="A12" s="61" t="s">
        <v>1175</v>
      </c>
      <c r="B12" s="39" t="s">
        <v>1176</v>
      </c>
    </row>
    <row r="13" spans="1:7" x14ac:dyDescent="0.2">
      <c r="A13" s="61" t="s">
        <v>1177</v>
      </c>
      <c r="B13" s="39" t="s">
        <v>1178</v>
      </c>
    </row>
    <row r="14" spans="1:7" x14ac:dyDescent="0.2">
      <c r="A14" s="39" t="s">
        <v>1179</v>
      </c>
      <c r="B14" s="39" t="s">
        <v>1180</v>
      </c>
    </row>
    <row r="15" spans="1:7" x14ac:dyDescent="0.2">
      <c r="A15" s="39" t="s">
        <v>1181</v>
      </c>
      <c r="B15" s="39" t="s">
        <v>1182</v>
      </c>
    </row>
    <row r="16" spans="1:7" x14ac:dyDescent="0.2">
      <c r="A16" s="39" t="s">
        <v>1183</v>
      </c>
      <c r="B16" s="39" t="s">
        <v>1184</v>
      </c>
    </row>
    <row r="17" spans="1:2" x14ac:dyDescent="0.2">
      <c r="A17" s="39" t="s">
        <v>1185</v>
      </c>
      <c r="B17" s="39" t="s">
        <v>1186</v>
      </c>
    </row>
    <row r="18" spans="1:2" x14ac:dyDescent="0.2">
      <c r="A18" s="39" t="s">
        <v>1187</v>
      </c>
      <c r="B18" s="39" t="s">
        <v>1188</v>
      </c>
    </row>
    <row r="19" spans="1:2" x14ac:dyDescent="0.2">
      <c r="A19" s="39" t="s">
        <v>1189</v>
      </c>
      <c r="B19" s="39" t="s">
        <v>1190</v>
      </c>
    </row>
    <row r="20" spans="1:2" x14ac:dyDescent="0.2">
      <c r="A20" s="39" t="s">
        <v>1191</v>
      </c>
      <c r="B20" s="39" t="s">
        <v>1192</v>
      </c>
    </row>
    <row r="21" spans="1:2" x14ac:dyDescent="0.2">
      <c r="A21" s="39" t="s">
        <v>1193</v>
      </c>
      <c r="B21" s="39" t="s">
        <v>1194</v>
      </c>
    </row>
    <row r="22" spans="1:2" x14ac:dyDescent="0.2">
      <c r="A22" s="39" t="s">
        <v>1195</v>
      </c>
      <c r="B22" s="39" t="s">
        <v>1196</v>
      </c>
    </row>
    <row r="23" spans="1:2" x14ac:dyDescent="0.2">
      <c r="A23" s="39" t="s">
        <v>1197</v>
      </c>
      <c r="B23" s="39" t="s">
        <v>1198</v>
      </c>
    </row>
    <row r="24" spans="1:2" x14ac:dyDescent="0.2">
      <c r="A24" s="39" t="s">
        <v>1199</v>
      </c>
      <c r="B24" s="39" t="s">
        <v>1200</v>
      </c>
    </row>
    <row r="25" spans="1:2" x14ac:dyDescent="0.2">
      <c r="A25" s="39" t="s">
        <v>1201</v>
      </c>
      <c r="B25" s="39" t="s">
        <v>1202</v>
      </c>
    </row>
    <row r="26" spans="1:2" x14ac:dyDescent="0.2">
      <c r="A26" s="39" t="s">
        <v>1203</v>
      </c>
      <c r="B26" s="39" t="s">
        <v>1204</v>
      </c>
    </row>
    <row r="27" spans="1:2" x14ac:dyDescent="0.2">
      <c r="A27" s="39" t="s">
        <v>1205</v>
      </c>
      <c r="B27" s="39" t="s">
        <v>1206</v>
      </c>
    </row>
    <row r="28" spans="1:2" x14ac:dyDescent="0.2">
      <c r="A28" s="39" t="s">
        <v>1207</v>
      </c>
      <c r="B28" s="39" t="s">
        <v>1208</v>
      </c>
    </row>
    <row r="29" spans="1:2" x14ac:dyDescent="0.2">
      <c r="A29" s="39" t="s">
        <v>1209</v>
      </c>
      <c r="B29" s="39" t="s">
        <v>1210</v>
      </c>
    </row>
    <row r="30" spans="1:2" x14ac:dyDescent="0.2">
      <c r="A30" s="39" t="s">
        <v>1211</v>
      </c>
      <c r="B30" s="39" t="s">
        <v>1212</v>
      </c>
    </row>
    <row r="31" spans="1:2" x14ac:dyDescent="0.2">
      <c r="A31" s="39" t="s">
        <v>1213</v>
      </c>
      <c r="B31" s="39" t="s">
        <v>1214</v>
      </c>
    </row>
    <row r="32" spans="1:2" x14ac:dyDescent="0.2">
      <c r="A32" s="39" t="s">
        <v>1215</v>
      </c>
      <c r="B32" s="39" t="s">
        <v>1216</v>
      </c>
    </row>
    <row r="33" spans="1:2" x14ac:dyDescent="0.2">
      <c r="A33" s="61" t="s">
        <v>1217</v>
      </c>
      <c r="B33" s="39" t="s">
        <v>1218</v>
      </c>
    </row>
    <row r="34" spans="1:2" x14ac:dyDescent="0.2">
      <c r="A34" s="61" t="s">
        <v>1219</v>
      </c>
      <c r="B34" s="39" t="s">
        <v>1220</v>
      </c>
    </row>
    <row r="35" spans="1:2" x14ac:dyDescent="0.2">
      <c r="A35" s="39" t="s">
        <v>1221</v>
      </c>
      <c r="B35" s="39" t="s">
        <v>1222</v>
      </c>
    </row>
    <row r="36" spans="1:2" x14ac:dyDescent="0.2">
      <c r="A36" s="39" t="s">
        <v>1223</v>
      </c>
      <c r="B36" s="39" t="s">
        <v>1224</v>
      </c>
    </row>
    <row r="37" spans="1:2" x14ac:dyDescent="0.2">
      <c r="A37" s="39" t="s">
        <v>1225</v>
      </c>
      <c r="B37" s="39" t="s">
        <v>1226</v>
      </c>
    </row>
    <row r="38" spans="1:2" x14ac:dyDescent="0.2">
      <c r="A38" s="39" t="s">
        <v>1227</v>
      </c>
      <c r="B38" s="39" t="s">
        <v>1228</v>
      </c>
    </row>
    <row r="39" spans="1:2" x14ac:dyDescent="0.2">
      <c r="A39" s="39" t="s">
        <v>1229</v>
      </c>
      <c r="B39" s="39" t="s">
        <v>1230</v>
      </c>
    </row>
    <row r="40" spans="1:2" x14ac:dyDescent="0.2">
      <c r="A40" s="39" t="s">
        <v>1231</v>
      </c>
      <c r="B40" s="39" t="s">
        <v>1232</v>
      </c>
    </row>
    <row r="41" spans="1:2" x14ac:dyDescent="0.2">
      <c r="A41" s="39" t="s">
        <v>1233</v>
      </c>
      <c r="B41" s="39" t="s">
        <v>1234</v>
      </c>
    </row>
    <row r="42" spans="1:2" x14ac:dyDescent="0.2">
      <c r="A42" s="39" t="s">
        <v>1235</v>
      </c>
      <c r="B42" s="39" t="s">
        <v>1236</v>
      </c>
    </row>
    <row r="43" spans="1:2" x14ac:dyDescent="0.2">
      <c r="A43" s="61" t="s">
        <v>1237</v>
      </c>
      <c r="B43" s="39" t="s">
        <v>1238</v>
      </c>
    </row>
    <row r="44" spans="1:2" x14ac:dyDescent="0.2">
      <c r="A44" s="39" t="s">
        <v>1239</v>
      </c>
      <c r="B44" s="39" t="s">
        <v>1240</v>
      </c>
    </row>
    <row r="45" spans="1:2" x14ac:dyDescent="0.2">
      <c r="A45" s="39" t="s">
        <v>1241</v>
      </c>
      <c r="B45" s="39" t="s">
        <v>1242</v>
      </c>
    </row>
    <row r="46" spans="1:2" x14ac:dyDescent="0.2">
      <c r="A46" s="39" t="s">
        <v>1243</v>
      </c>
      <c r="B46" s="39" t="s">
        <v>1244</v>
      </c>
    </row>
    <row r="47" spans="1:2" x14ac:dyDescent="0.2">
      <c r="A47" s="39" t="s">
        <v>1245</v>
      </c>
      <c r="B47" s="39" t="s">
        <v>1246</v>
      </c>
    </row>
    <row r="48" spans="1:2" x14ac:dyDescent="0.2">
      <c r="A48" s="39" t="s">
        <v>1247</v>
      </c>
      <c r="B48" s="39" t="s">
        <v>1248</v>
      </c>
    </row>
    <row r="49" spans="1:2" x14ac:dyDescent="0.2">
      <c r="A49" s="39" t="s">
        <v>1249</v>
      </c>
      <c r="B49" s="39" t="s">
        <v>1250</v>
      </c>
    </row>
    <row r="50" spans="1:2" x14ac:dyDescent="0.2">
      <c r="A50" s="39" t="s">
        <v>1251</v>
      </c>
      <c r="B50" s="39" t="s">
        <v>1252</v>
      </c>
    </row>
    <row r="51" spans="1:2" x14ac:dyDescent="0.2">
      <c r="A51" s="39" t="s">
        <v>1253</v>
      </c>
      <c r="B51" s="39" t="s">
        <v>1254</v>
      </c>
    </row>
    <row r="52" spans="1:2" x14ac:dyDescent="0.2">
      <c r="A52" s="39" t="s">
        <v>1255</v>
      </c>
      <c r="B52" s="39" t="s">
        <v>1256</v>
      </c>
    </row>
    <row r="53" spans="1:2" x14ac:dyDescent="0.2">
      <c r="A53" s="39" t="s">
        <v>1257</v>
      </c>
      <c r="B53" s="39" t="s">
        <v>1258</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BBB2A-19EA-334A-850A-B9C44718CEEB}">
  <dimension ref="A1:AO27"/>
  <sheetViews>
    <sheetView showGridLines="0" zoomScale="120" zoomScaleNormal="120" workbookViewId="0">
      <pane ySplit="2" topLeftCell="A3" activePane="bottomLeft" state="frozen"/>
      <selection pane="bottomLeft" activeCell="A3" sqref="A3"/>
    </sheetView>
  </sheetViews>
  <sheetFormatPr baseColWidth="10" defaultColWidth="8.6640625" defaultRowHeight="16" x14ac:dyDescent="0.2"/>
  <cols>
    <col min="1" max="1" width="15.6640625" style="15" customWidth="1"/>
    <col min="2" max="2" width="17.1640625" style="15" customWidth="1"/>
    <col min="3" max="3" width="14.5" style="15" customWidth="1"/>
    <col min="4" max="4" width="8.6640625" style="15" bestFit="1" customWidth="1"/>
    <col min="5" max="6" width="7.6640625" style="15" bestFit="1" customWidth="1"/>
    <col min="7" max="7" width="10.6640625" style="15" bestFit="1" customWidth="1"/>
    <col min="8" max="8" width="15.6640625" style="15" bestFit="1" customWidth="1"/>
    <col min="9" max="9" width="17.33203125" style="15" bestFit="1" customWidth="1"/>
    <col min="10" max="10" width="12" style="15" customWidth="1"/>
    <col min="11" max="11" width="17" style="15" bestFit="1" customWidth="1"/>
    <col min="12" max="12" width="15.83203125" style="15" customWidth="1"/>
    <col min="13" max="16384" width="8.6640625" style="15"/>
  </cols>
  <sheetData>
    <row r="1" spans="1:41" s="111" customFormat="1" ht="22" customHeight="1" x14ac:dyDescent="0.2">
      <c r="A1" s="74" t="s">
        <v>1387</v>
      </c>
      <c r="B1" s="74" t="s">
        <v>1388</v>
      </c>
      <c r="C1" s="74" t="s">
        <v>1389</v>
      </c>
      <c r="D1" s="75" t="str" cm="1">
        <f t="array" aca="1" ref="D1" ca="1">IFERROR(
    _xlfn.LET(
        _xlpm.FileName, MID(CELL("filename", A1), FIND("]", CELL("filename", A1)) + 1, 255),
        _xlpm.DynamicRef, INDIRECT("'#_" &amp; _xlpm.FileName &amp; "'!" &amp; C2),
        IF(
            TYPE(_xlpm.DynamicRef) = 1,
            VLOOKUP(
                CELL("format", _xlpm.DynamicRef),
                FormatCodesSFX!$A$4:$B$53,
                2,
                FALSE
            ),
            _xlfn.SWITCH(
                TYPE(_xlpm.DynamicRef),
                2, "short text",
                4, "logical",
                16, "error",
                64, "long text",
                "Other"
            )
        )
    ),
    "Error in formula"
)</f>
        <v>error</v>
      </c>
      <c r="E1" s="74"/>
      <c r="F1" s="74"/>
      <c r="G1" s="74"/>
      <c r="H1" s="74"/>
      <c r="I1" s="75" t="str" cm="1">
        <f t="array" ref="I1">_xlfn.IFS(ROW(A100)&lt;100,"Undo deleted row or quit without saving",COLUMN(AZ1)&lt;52,"Undo deleted column or quit without saving",ROW(A100)&gt;100,"Undo inserted row or quit without saving",COLUMN(AZ1)&gt;52,"Undo inserted column or quit without saving",Scoreboard!$F$22&lt;&gt;"","Security compromised: Undo last action or quit without saving",TRUE=TRUE,"Super Mascot")</f>
        <v>Super Mascot</v>
      </c>
      <c r="J1" s="75"/>
      <c r="K1" s="75"/>
      <c r="L1" s="75" t="s">
        <v>1390</v>
      </c>
      <c r="M1" s="75"/>
      <c r="N1" s="75"/>
      <c r="O1" s="75"/>
      <c r="P1" s="76" t="s">
        <v>1391</v>
      </c>
      <c r="Q1" s="75"/>
      <c r="R1" s="75"/>
      <c r="S1" s="110" t="s">
        <v>1394</v>
      </c>
      <c r="T1" s="78"/>
      <c r="U1" s="77"/>
      <c r="V1" s="78"/>
      <c r="W1" s="77"/>
      <c r="X1" s="74" t="str">
        <f t="shared" ref="X1:AA2" si="0">A1</f>
        <v>earned</v>
      </c>
      <c r="Y1" s="74" t="str">
        <f t="shared" si="0"/>
        <v>possible</v>
      </c>
      <c r="Z1" s="74" t="str">
        <f t="shared" si="0"/>
        <v>cell</v>
      </c>
      <c r="AA1" s="75" t="str">
        <f t="shared" ca="1" si="0"/>
        <v>error</v>
      </c>
      <c r="AB1" s="74"/>
      <c r="AC1" s="74"/>
      <c r="AD1" s="79"/>
      <c r="AE1" s="79"/>
      <c r="AF1" s="75" t="str">
        <f>I1</f>
        <v>Super Mascot</v>
      </c>
      <c r="AG1" s="75"/>
      <c r="AH1" s="79"/>
      <c r="AI1" s="79"/>
      <c r="AJ1" s="79"/>
      <c r="AK1" s="79"/>
      <c r="AL1" s="75" t="s">
        <v>1390</v>
      </c>
      <c r="AM1" s="79"/>
      <c r="AN1" s="79"/>
      <c r="AO1" s="79"/>
    </row>
    <row r="2" spans="1:41" s="111" customFormat="1" ht="23" customHeight="1" thickBot="1" x14ac:dyDescent="0.4">
      <c r="A2" s="80" t="str">
        <f ca="1">AssumptionsSC!$A$2</f>
        <v/>
      </c>
      <c r="B2" s="81">
        <f>AssumptionsSC!$B$2</f>
        <v>3</v>
      </c>
      <c r="C2" s="80" t="str" cm="1">
        <f t="array" aca="1" ref="C2" ca="1">SUBSTITUTE(IF(LEN(CELL("address"))&lt;15,CELL("address"),""),"$","")</f>
        <v/>
      </c>
      <c r="D2" s="82" t="str" cm="1">
        <f t="array" aca="1" ref="D2" ca="1">IF(ISNUMBER(SEARCH("#REF!",_xlfn.SINGLE(_xlfn.FORMULATEXT(INDIRECT("'AssumptionsSC'!" &amp; C2))))), "DRAGGING CELLS IS NOT PERMITTED. PLEASE UNDO LAST ACTION!!",IF(IF(AssumptionsSC!B2=0,1,AssumptionsSC!C2/AssumptionsSC!B2)&gt;=Scoreboard!$F$19,IF(ISNUMBER(SEARCH("#REF!",_xlfn.SINGLE(_xlfn.FORMULATEXT(INDIRECT("'AssumptionsSC'!"&amp;C2))))),"DRAGGING CELLS IS NOT PERMITTED. PLEASE UNDO LAST ACTION!!",IF($P$1&lt;&gt;"Feedback OFF",IFERROR(HLOOKUP(INDIRECT("'AssumptionsSC'!"&amp;C2),FeedbackSFX!$B$2:$N$10,IF($P$1="Feedback ON", 2, FeedbackSFX!B1), FALSE), ""),"")),IF(IF(AssumptionsSC!B2=0,1,AssumptionsSC!C2/AssumptionsSC!B2)&gt;=Scoreboard!$F$19/2,"Earn "&amp;TEXT(Scoreboard!$F$19,"0%")&amp;" to unlock score and feedback. ---&gt; Halfway There!!!","Earn "&amp;TEXT(Scoreboard!$F$19,"0%")&amp;" to unlock score and feedback.")))</f>
        <v>Earn 50% to unlock score and feedback.</v>
      </c>
      <c r="E2" s="83"/>
      <c r="F2" s="83"/>
      <c r="G2" s="83"/>
      <c r="H2" s="83"/>
      <c r="I2" s="84"/>
      <c r="J2" s="83"/>
      <c r="K2" s="83"/>
      <c r="L2" s="83"/>
      <c r="M2" s="83"/>
      <c r="N2" s="83"/>
      <c r="O2" s="83"/>
      <c r="P2" s="90" t="str">
        <f ca="1">IF(Scoreboard!$E$4="Excel version: Invalid","****ERROR: Scoreboard requires Excel 365 or 2021 to run****", "")</f>
        <v/>
      </c>
      <c r="Q2" s="83"/>
      <c r="R2" s="83"/>
      <c r="S2" s="85"/>
      <c r="T2" s="86"/>
      <c r="U2" s="87"/>
      <c r="V2" s="86"/>
      <c r="W2" s="87"/>
      <c r="X2" s="88" t="str">
        <f t="shared" ca="1" si="0"/>
        <v/>
      </c>
      <c r="Y2" s="88">
        <f t="shared" si="0"/>
        <v>3</v>
      </c>
      <c r="Z2" s="88" t="str">
        <f t="shared" ca="1" si="0"/>
        <v/>
      </c>
      <c r="AA2" s="82" t="str">
        <f t="shared" ca="1" si="0"/>
        <v>Earn 50% to unlock score and feedback.</v>
      </c>
      <c r="AB2" s="83"/>
      <c r="AC2" s="83"/>
      <c r="AD2" s="89"/>
      <c r="AE2" s="89"/>
      <c r="AF2" s="89"/>
      <c r="AG2" s="89"/>
      <c r="AH2" s="89"/>
      <c r="AI2" s="89"/>
      <c r="AJ2" s="89"/>
      <c r="AK2" s="89"/>
      <c r="AL2" s="89"/>
      <c r="AM2" s="89"/>
      <c r="AN2" s="89"/>
      <c r="AO2" s="89"/>
    </row>
    <row r="3" spans="1:41" ht="21" x14ac:dyDescent="0.2">
      <c r="A3" s="1" t="s">
        <v>25</v>
      </c>
      <c r="B3"/>
      <c r="C3"/>
      <c r="D3"/>
      <c r="E3"/>
      <c r="F3"/>
      <c r="G3"/>
      <c r="H3"/>
      <c r="I3"/>
      <c r="J3"/>
      <c r="K3"/>
      <c r="L3"/>
    </row>
    <row r="4" spans="1:41" ht="89" customHeight="1" x14ac:dyDescent="0.25">
      <c r="A4" s="3" t="s">
        <v>26</v>
      </c>
      <c r="B4" s="3"/>
      <c r="C4" s="3"/>
      <c r="D4" s="3"/>
      <c r="E4" s="3"/>
      <c r="F4"/>
      <c r="G4"/>
      <c r="H4"/>
      <c r="I4"/>
      <c r="J4"/>
      <c r="K4"/>
      <c r="L4"/>
      <c r="N4"/>
      <c r="O4"/>
      <c r="P4"/>
      <c r="Q4"/>
      <c r="R4"/>
    </row>
    <row r="5" spans="1:41" ht="16" customHeight="1" x14ac:dyDescent="0.25">
      <c r="A5" s="16"/>
      <c r="B5"/>
      <c r="C5"/>
      <c r="D5"/>
      <c r="E5"/>
      <c r="F5"/>
      <c r="G5"/>
      <c r="H5"/>
      <c r="I5"/>
      <c r="J5"/>
      <c r="K5"/>
      <c r="L5"/>
      <c r="N5"/>
      <c r="O5"/>
      <c r="P5"/>
      <c r="Q5"/>
      <c r="R5"/>
    </row>
    <row r="6" spans="1:41" ht="16" customHeight="1" x14ac:dyDescent="0.2">
      <c r="A6" s="17" t="s">
        <v>27</v>
      </c>
      <c r="B6" s="18"/>
      <c r="C6"/>
      <c r="D6"/>
      <c r="E6"/>
      <c r="F6"/>
      <c r="G6"/>
      <c r="H6"/>
      <c r="I6"/>
      <c r="J6"/>
      <c r="K6"/>
      <c r="L6"/>
      <c r="N6"/>
      <c r="O6"/>
      <c r="P6"/>
      <c r="Q6"/>
      <c r="R6"/>
    </row>
    <row r="7" spans="1:41" ht="16" customHeight="1" x14ac:dyDescent="0.2">
      <c r="A7" s="112">
        <v>3.5</v>
      </c>
      <c r="B7" s="113"/>
      <c r="C7"/>
      <c r="D7"/>
      <c r="E7"/>
      <c r="F7"/>
      <c r="G7"/>
      <c r="H7"/>
      <c r="I7"/>
      <c r="J7"/>
      <c r="K7"/>
      <c r="L7"/>
      <c r="N7"/>
      <c r="O7"/>
      <c r="P7"/>
      <c r="Q7"/>
      <c r="R7"/>
    </row>
    <row r="8" spans="1:41" customFormat="1" x14ac:dyDescent="0.2"/>
    <row r="9" spans="1:41" customFormat="1" x14ac:dyDescent="0.2">
      <c r="A9" s="19" t="s">
        <v>28</v>
      </c>
      <c r="B9" s="19"/>
      <c r="C9" s="19"/>
    </row>
    <row r="10" spans="1:41" x14ac:dyDescent="0.2">
      <c r="A10" s="5" t="s">
        <v>29</v>
      </c>
      <c r="B10" s="5" t="s">
        <v>30</v>
      </c>
      <c r="C10" s="5" t="s">
        <v>31</v>
      </c>
      <c r="F10"/>
      <c r="G10"/>
    </row>
    <row r="11" spans="1:41" x14ac:dyDescent="0.2">
      <c r="A11" s="20" t="s">
        <v>32</v>
      </c>
      <c r="B11" s="21">
        <v>2.31</v>
      </c>
      <c r="C11" s="114"/>
      <c r="D11" s="8" t="s">
        <v>33</v>
      </c>
    </row>
    <row r="12" spans="1:41" x14ac:dyDescent="0.2">
      <c r="A12" s="20" t="s">
        <v>34</v>
      </c>
      <c r="B12" s="21">
        <v>1.2</v>
      </c>
      <c r="C12" s="114"/>
      <c r="D12"/>
    </row>
    <row r="13" spans="1:41" x14ac:dyDescent="0.2">
      <c r="A13" s="20" t="s">
        <v>35</v>
      </c>
      <c r="B13" s="21">
        <v>2.79</v>
      </c>
      <c r="C13" s="114"/>
      <c r="D13"/>
    </row>
    <row r="14" spans="1:41" x14ac:dyDescent="0.2">
      <c r="A14" s="20" t="s">
        <v>36</v>
      </c>
      <c r="B14" s="21">
        <v>3.6</v>
      </c>
      <c r="C14" s="114"/>
      <c r="D14"/>
    </row>
    <row r="15" spans="1:41" x14ac:dyDescent="0.2">
      <c r="A15" s="20" t="s">
        <v>37</v>
      </c>
      <c r="B15" s="21">
        <v>2.95</v>
      </c>
      <c r="C15" s="114"/>
      <c r="D15"/>
    </row>
    <row r="16" spans="1:41" x14ac:dyDescent="0.2">
      <c r="A16" s="20" t="s">
        <v>38</v>
      </c>
      <c r="B16" s="21">
        <v>2.96</v>
      </c>
      <c r="C16" s="114"/>
      <c r="D16"/>
    </row>
    <row r="17" spans="1:4" x14ac:dyDescent="0.2">
      <c r="A17" s="20" t="s">
        <v>39</v>
      </c>
      <c r="B17" s="21">
        <v>3.81</v>
      </c>
      <c r="C17" s="114"/>
      <c r="D17"/>
    </row>
    <row r="18" spans="1:4" x14ac:dyDescent="0.2">
      <c r="A18" s="20" t="s">
        <v>40</v>
      </c>
      <c r="B18" s="21">
        <v>1.18</v>
      </c>
      <c r="C18" s="114"/>
      <c r="D18"/>
    </row>
    <row r="19" spans="1:4" x14ac:dyDescent="0.2">
      <c r="A19" s="20" t="s">
        <v>41</v>
      </c>
      <c r="B19" s="21">
        <v>2.2799999999999998</v>
      </c>
      <c r="C19" s="114"/>
      <c r="D19"/>
    </row>
    <row r="20" spans="1:4" x14ac:dyDescent="0.2">
      <c r="A20" s="20" t="s">
        <v>42</v>
      </c>
      <c r="B20" s="21">
        <v>2.77</v>
      </c>
      <c r="C20" s="114"/>
      <c r="D20"/>
    </row>
    <row r="21" spans="1:4" x14ac:dyDescent="0.2">
      <c r="A21" s="20" t="s">
        <v>43</v>
      </c>
      <c r="B21" s="21">
        <v>3.85</v>
      </c>
      <c r="C21" s="114"/>
      <c r="D21"/>
    </row>
    <row r="22" spans="1:4" x14ac:dyDescent="0.2">
      <c r="A22" s="20" t="s">
        <v>44</v>
      </c>
      <c r="B22" s="21">
        <v>3.36</v>
      </c>
      <c r="C22" s="114"/>
      <c r="D22"/>
    </row>
    <row r="23" spans="1:4" x14ac:dyDescent="0.2">
      <c r="A23" s="20" t="s">
        <v>45</v>
      </c>
      <c r="B23" s="21">
        <v>4</v>
      </c>
      <c r="C23" s="114"/>
      <c r="D23"/>
    </row>
    <row r="24" spans="1:4" x14ac:dyDescent="0.2">
      <c r="A24" s="20" t="s">
        <v>46</v>
      </c>
      <c r="B24" s="21">
        <v>2.97</v>
      </c>
      <c r="C24" s="114"/>
      <c r="D24"/>
    </row>
    <row r="25" spans="1:4" x14ac:dyDescent="0.2">
      <c r="A25" s="20" t="s">
        <v>47</v>
      </c>
      <c r="B25" s="21">
        <v>3.57</v>
      </c>
      <c r="C25" s="114"/>
      <c r="D25"/>
    </row>
    <row r="26" spans="1:4" x14ac:dyDescent="0.2">
      <c r="A26" s="20" t="s">
        <v>48</v>
      </c>
      <c r="B26" s="21">
        <v>3.44</v>
      </c>
      <c r="C26" s="114"/>
      <c r="D26"/>
    </row>
    <row r="27" spans="1:4" x14ac:dyDescent="0.2">
      <c r="A27" s="20" t="s">
        <v>49</v>
      </c>
      <c r="B27" s="21">
        <v>3.76</v>
      </c>
      <c r="C27" s="114"/>
      <c r="D27"/>
    </row>
  </sheetData>
  <mergeCells count="4">
    <mergeCell ref="A4:E4"/>
    <mergeCell ref="A6:B6"/>
    <mergeCell ref="A7:B7"/>
    <mergeCell ref="A9:C9"/>
  </mergeCells>
  <conditionalFormatting sqref="A1:A2 X1:X2">
    <cfRule type="expression" dxfId="376" priority="7">
      <formula>$A$2/$B$2&gt;=0.05</formula>
    </cfRule>
  </conditionalFormatting>
  <conditionalFormatting sqref="B1:B2 Y1:Y2">
    <cfRule type="expression" dxfId="375" priority="8">
      <formula>$A$2/$B$2&gt;=0.1</formula>
    </cfRule>
  </conditionalFormatting>
  <conditionalFormatting sqref="C1:C2 Z1:Z2">
    <cfRule type="expression" dxfId="374" priority="9">
      <formula>$A$2/$B$2&gt;=0.15</formula>
    </cfRule>
  </conditionalFormatting>
  <conditionalFormatting sqref="D1:D2 AA1:AA2">
    <cfRule type="expression" dxfId="373" priority="10">
      <formula>$A$2/$B$2&gt;=0.2</formula>
    </cfRule>
  </conditionalFormatting>
  <conditionalFormatting sqref="E1:E2 AB1:AB2">
    <cfRule type="expression" dxfId="372" priority="11">
      <formula>$A$2/$B$2&gt;=0.25</formula>
    </cfRule>
  </conditionalFormatting>
  <conditionalFormatting sqref="F1:F2 AC1:AC2">
    <cfRule type="expression" dxfId="371" priority="12">
      <formula>$A$2/$B$2&gt;=0.3</formula>
    </cfRule>
  </conditionalFormatting>
  <conditionalFormatting sqref="G1:G2 AD1:AD2">
    <cfRule type="expression" dxfId="370" priority="13">
      <formula>$A$2/$B$2&gt;=0.35</formula>
    </cfRule>
  </conditionalFormatting>
  <conditionalFormatting sqref="H1:H2 AE1:AE2">
    <cfRule type="expression" dxfId="369" priority="14">
      <formula>$A$2/$B$2&gt;=0.4</formula>
    </cfRule>
  </conditionalFormatting>
  <conditionalFormatting sqref="I1:I2 AF1:AF2">
    <cfRule type="expression" dxfId="368" priority="15">
      <formula>$A$2/$B$2&gt;=0.45</formula>
    </cfRule>
  </conditionalFormatting>
  <conditionalFormatting sqref="K1:K2 AH1:AH2">
    <cfRule type="expression" dxfId="367" priority="17">
      <formula>$A$2/$B$2&gt;=0.55</formula>
    </cfRule>
  </conditionalFormatting>
  <conditionalFormatting sqref="L1:L2 AI1:AI2">
    <cfRule type="expression" dxfId="366" priority="18">
      <formula>$A$2/$B$2&gt;=0.6</formula>
    </cfRule>
  </conditionalFormatting>
  <conditionalFormatting sqref="M1:M2 AJ1:AJ2">
    <cfRule type="expression" dxfId="365" priority="19">
      <formula>$A$2/$B$2&gt;=0.65</formula>
    </cfRule>
  </conditionalFormatting>
  <conditionalFormatting sqref="N1:N2 AK1:AK2">
    <cfRule type="expression" dxfId="364" priority="20">
      <formula>$A$2/$B$2&gt;=0.7</formula>
    </cfRule>
  </conditionalFormatting>
  <conditionalFormatting sqref="J1:J2 AG1:AG2">
    <cfRule type="expression" dxfId="363" priority="16">
      <formula>$A$2/$B$2&gt;=0.5</formula>
    </cfRule>
  </conditionalFormatting>
  <conditionalFormatting sqref="P1">
    <cfRule type="expression" dxfId="362" priority="6">
      <formula>$P$1&lt;&gt;""</formula>
    </cfRule>
  </conditionalFormatting>
  <conditionalFormatting sqref="A1:O2 X1:AO2 P2:R2 Q1:R1">
    <cfRule type="expression" dxfId="361" priority="5" stopIfTrue="1">
      <formula>$P$1="Feedback OFF"</formula>
    </cfRule>
  </conditionalFormatting>
  <conditionalFormatting sqref="O1:O2 AL1:AL2">
    <cfRule type="expression" dxfId="360" priority="21">
      <formula>$A$2/$B$2&gt;=0.75</formula>
    </cfRule>
  </conditionalFormatting>
  <conditionalFormatting sqref="P1:P2 AM1:AM2">
    <cfRule type="expression" dxfId="359" priority="22">
      <formula>$A$2/$B$2&gt;=0.8</formula>
    </cfRule>
  </conditionalFormatting>
  <conditionalFormatting sqref="Q1:Q2 AN1:AN2">
    <cfRule type="expression" dxfId="358" priority="23">
      <formula>$A$2/$B$2&gt;=0.85</formula>
    </cfRule>
  </conditionalFormatting>
  <conditionalFormatting sqref="R1:R2 AO1:AO2">
    <cfRule type="expression" dxfId="357" priority="24">
      <formula>$A$2/$B$2&gt;=1</formula>
    </cfRule>
  </conditionalFormatting>
  <conditionalFormatting sqref="A3:AA100">
    <cfRule type="expression" dxfId="351" priority="2" stopIfTrue="1">
      <formula>$D$2="DRAGGING CELLS IS NOT PERMITTED. PLEASE UNDO LAST ACTION!!"</formula>
    </cfRule>
  </conditionalFormatting>
  <dataValidations count="1">
    <dataValidation type="list" allowBlank="1" showInputMessage="1" showErrorMessage="1" sqref="P1" xr:uid="{6EB56154-FB43-3548-8690-5288CC08F04B}">
      <formula1>"Feedback ON, Taunting ON, Feedback OFF"</formula1>
    </dataValidation>
  </dataValidations>
  <pageMargins left="0.7" right="0.7" top="0.75" bottom="0.75" header="0.3" footer="0.3"/>
  <pageSetup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25" stopIfTrue="1" id="{D3E1C8DA-94E1-E842-9C15-A1899C2B1963}">
            <xm:f>AND((AssumptionsSC!$A$2/AssumptionsSC!$B$2&gt;=Scoreboard!$F$19),$P$1&lt;&gt;"Feedback OFF",IF(AssumptionsSC!A3=FeedbackSFX!$C$2, TRUE, FALSE))</xm:f>
            <x14:dxf>
              <fill>
                <patternFill>
                  <bgColor rgb="FFCEEED0"/>
                </patternFill>
              </fill>
            </x14:dxf>
          </x14:cfRule>
          <x14:cfRule type="expression" priority="26" stopIfTrue="1" id="{B5B23F11-A0A7-B64D-AEB0-9275F061BA0F}">
            <xm:f>AND((AssumptionsSC!$A$2/AssumptionsSC!$B$2&gt;=Scoreboard!$F$19),$P$1&lt;&gt;"Feedback OFF",IF(AssumptionsSC!A3=FeedbackSFX!$K$2, TRUE, FALSE))</xm:f>
            <x14:dxf>
              <fill>
                <patternFill>
                  <bgColor rgb="FFFFFF64"/>
                </patternFill>
              </fill>
            </x14:dxf>
          </x14:cfRule>
          <x14:cfRule type="expression" priority="27" stopIfTrue="1" id="{F7734D87-A90B-774B-9834-E329B6D9653A}">
            <xm:f>AND((AssumptionsSC!$A$2/AssumptionsSC!$B$2&gt;=Scoreboard!$F$19),$P$1&lt;&gt;"Feedback OFF",AND(IF(AssumptionsSC!A3&lt;&gt;FeedbackSFX!$C$2, TRUE, FALSE),AssumptionsSC!A3&lt;&gt;"",_xlfn.ISFORMULA(AssumptionsSC!A3)))</xm:f>
            <x14:dxf>
              <fill>
                <patternFill>
                  <bgColor rgb="FFFF99CC"/>
                </patternFill>
              </fill>
            </x14:dxf>
          </x14:cfRule>
          <xm:sqref>A3:AL27</xm:sqref>
        </x14:conditionalFormatting>
        <x14:conditionalFormatting xmlns:xm="http://schemas.microsoft.com/office/excel/2006/main">
          <x14:cfRule type="expression" priority="4" stopIfTrue="1" id="{D664E161-3A59-024F-925D-D3F851B2823E}">
            <xm:f>Scoreboard!$F$22&lt;&gt;""</xm:f>
            <x14:dxf>
              <font>
                <color rgb="FF9C0006"/>
              </font>
              <fill>
                <patternFill>
                  <fgColor indexed="64"/>
                  <bgColor rgb="FFFFC7CE"/>
                </patternFill>
              </fill>
            </x14:dxf>
          </x14:cfRule>
          <xm:sqref>I1:N1</xm:sqref>
        </x14:conditionalFormatting>
        <x14:conditionalFormatting xmlns:xm="http://schemas.microsoft.com/office/excel/2006/main">
          <x14:cfRule type="expression" priority="1" stopIfTrue="1" id="{DF24DBA5-0792-F444-A63A-F896B69205C9}">
            <xm:f>Scoreboard!$E$4="Excel version: Invalid"</xm:f>
            <x14:dxf>
              <font>
                <color rgb="FF9C0006"/>
              </font>
              <fill>
                <patternFill>
                  <fgColor indexed="64"/>
                  <bgColor rgb="FFFFC7CE"/>
                </patternFill>
              </fill>
            </x14:dxf>
          </x14:cfRule>
          <x14:cfRule type="expression" priority="3" stopIfTrue="1" id="{EF7C174D-FC84-3F48-8DA1-56CD4F9F7177}">
            <xm:f>Scoreboard!$F$22&lt;&gt;""</xm:f>
            <x14:dxf>
              <font>
                <color rgb="FF9C0006"/>
              </font>
              <fill>
                <patternFill>
                  <fgColor indexed="64"/>
                  <bgColor rgb="FFFFC7CE"/>
                </patternFill>
              </fill>
            </x14:dxf>
          </x14:cfRule>
          <xm:sqref>A3:AA100</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93A289-9AEC-CF41-B054-985CD428F373}">
  <sheetPr>
    <tabColor rgb="FF4FADEA"/>
  </sheetPr>
  <dimension ref="A1:AO27"/>
  <sheetViews>
    <sheetView showGridLines="0" zoomScale="130" zoomScaleNormal="130" workbookViewId="0">
      <pane ySplit="2" topLeftCell="A3" activePane="bottomLeft" state="frozen"/>
      <selection pane="bottomLeft" activeCell="A3" sqref="A3:XFD3"/>
    </sheetView>
  </sheetViews>
  <sheetFormatPr baseColWidth="10" defaultColWidth="8.6640625" defaultRowHeight="9" x14ac:dyDescent="0.15"/>
  <cols>
    <col min="1" max="1" width="15.6640625" style="116" customWidth="1"/>
    <col min="2" max="2" width="17.1640625" style="116" customWidth="1"/>
    <col min="3" max="3" width="14.5" style="116" customWidth="1"/>
    <col min="4" max="4" width="8.6640625" style="116" bestFit="1" customWidth="1"/>
    <col min="5" max="6" width="7.6640625" style="116" bestFit="1" customWidth="1"/>
    <col min="7" max="7" width="10.6640625" style="116" bestFit="1" customWidth="1"/>
    <col min="8" max="8" width="15.6640625" style="116" bestFit="1" customWidth="1"/>
    <col min="9" max="9" width="17.33203125" style="116" bestFit="1" customWidth="1"/>
    <col min="10" max="10" width="12" style="116" customWidth="1"/>
    <col min="11" max="11" width="17" style="116" bestFit="1" customWidth="1"/>
    <col min="12" max="12" width="15.83203125" style="116" customWidth="1"/>
    <col min="13" max="16384" width="8.6640625" style="116"/>
  </cols>
  <sheetData>
    <row r="1" spans="1:41" s="115" customFormat="1" ht="22" customHeight="1" x14ac:dyDescent="0.15">
      <c r="A1" s="100" t="s">
        <v>1387</v>
      </c>
      <c r="B1" s="100" t="s">
        <v>1388</v>
      </c>
      <c r="C1" s="100" t="s">
        <v>1389</v>
      </c>
      <c r="D1" s="102" t="str" cm="1">
        <f t="array" aca="1" ref="D1" ca="1">IFERROR(
    _xlfn.LET(
        _xlpm.FileName, MID(CELL("filename", A1), FIND("]", CELL("filename", A1)) + 1, 255),
        _xlpm.DynamicRef, INDIRECT("'#_" &amp; _xlpm.FileName &amp; "'!" &amp; C2),
        IF(
            TYPE(_xlpm.DynamicRef) = 1,
            VLOOKUP(
                CELL("format", _xlpm.DynamicRef),
                FormatCodesSFX!$A$4:$B$53,
                2,
                FALSE
            ),
            _xlfn.SWITCH(
                TYPE(_xlpm.DynamicRef),
                2, "short text",
                4, "logical",
                16, "error",
                64, "long text",
                "Other"
            )
        )
    ),
    "Error in formula"
)</f>
        <v>error</v>
      </c>
      <c r="E1" s="100"/>
      <c r="F1" s="100"/>
      <c r="G1" s="100"/>
      <c r="H1" s="100"/>
      <c r="I1" s="102" t="str">
        <f>AssumptionsSC!$I$1</f>
        <v>Super Mascot</v>
      </c>
      <c r="J1" s="102"/>
      <c r="K1" s="102"/>
      <c r="L1" s="102" t="s">
        <v>1390</v>
      </c>
      <c r="M1" s="102"/>
      <c r="N1" s="102"/>
      <c r="O1" s="102"/>
      <c r="P1" s="102" t="s">
        <v>1391</v>
      </c>
      <c r="Q1" s="102"/>
      <c r="R1" s="102"/>
      <c r="S1" s="92"/>
      <c r="T1" s="92"/>
      <c r="U1" s="92"/>
      <c r="V1" s="92"/>
      <c r="W1" s="92"/>
      <c r="X1" s="100" t="str">
        <f t="shared" ref="X1:AA2" si="0">A1</f>
        <v>earned</v>
      </c>
      <c r="Y1" s="100" t="str">
        <f t="shared" si="0"/>
        <v>possible</v>
      </c>
      <c r="Z1" s="100" t="str">
        <f t="shared" si="0"/>
        <v>cell</v>
      </c>
      <c r="AA1" s="102" t="str">
        <f t="shared" ca="1" si="0"/>
        <v>error</v>
      </c>
      <c r="AB1" s="100"/>
      <c r="AC1" s="100"/>
      <c r="AD1" s="92"/>
      <c r="AE1" s="92"/>
      <c r="AF1" s="102" t="str">
        <f>I1</f>
        <v>Super Mascot</v>
      </c>
      <c r="AG1" s="102"/>
      <c r="AH1" s="92"/>
      <c r="AI1" s="92"/>
      <c r="AJ1" s="92"/>
      <c r="AK1" s="92"/>
      <c r="AL1" s="102" t="s">
        <v>1390</v>
      </c>
      <c r="AM1" s="92"/>
      <c r="AN1" s="92"/>
      <c r="AO1" s="92"/>
    </row>
    <row r="2" spans="1:41" s="115" customFormat="1" ht="23" customHeight="1" x14ac:dyDescent="0.15">
      <c r="A2" s="100" t="str">
        <f ca="1">AssumptionsSC!$A$2</f>
        <v/>
      </c>
      <c r="B2" s="103">
        <f>AssumptionsSC!$B$2</f>
        <v>3</v>
      </c>
      <c r="C2" s="100" t="str" cm="1">
        <f t="array" aca="1" ref="C2" ca="1">SUBSTITUTE(IF(LEN(CELL("address"))&lt;15,CELL("address"),""),"$","")</f>
        <v/>
      </c>
      <c r="D2" s="102" t="str" cm="1">
        <f t="array" aca="1" ref="D2" ca="1">IF(ISNUMBER(SEARCH("#REF!",_xlfn.SINGLE(_xlfn.FORMULATEXT(INDIRECT("'AssumptionsSC'!" &amp; C2))))), "DRAGGING CELLS IS NOT PERMITTED. PLEASE UNDO LAST ACTION!!",IF(IF(AssumptionsSC!B2=0,1,AssumptionsSC!C2/AssumptionsSC!B2)&gt;=Scoreboard!$F$19,IF(ISNUMBER(SEARCH("#REF!",_xlfn.SINGLE(_xlfn.FORMULATEXT(INDIRECT("'AssumptionsSC'!"&amp;C2))))),"DRAGGING CELLS IS NOT PERMITTED. PLEASE UNDO LAST ACTION!!",IF($P$1&lt;&gt;"Feedback OFF",IFERROR(HLOOKUP(INDIRECT("'AssumptionsSC'!"&amp;C2),FeedbackSFX!$B$2:$N$10,IF($P$1="Feedback ON", 2, FeedbackSFX!B1), FALSE), ""),"")),IF(IF(AssumptionsSC!B2=0,1,AssumptionsSC!C2/AssumptionsSC!B2)&gt;=Scoreboard!$F$19/2,"Earn "&amp;TEXT(Scoreboard!$F$19,"0%")&amp;" to unlock score and feedback. ---&gt; Halfway There!!!","Earn "&amp;TEXT(Scoreboard!$F$19,"0%")&amp;" to unlock score and feedback.")))</f>
        <v>Earn 50% to unlock score and feedback.</v>
      </c>
      <c r="E2" s="100"/>
      <c r="F2" s="100"/>
      <c r="G2" s="100"/>
      <c r="H2" s="100"/>
      <c r="I2" s="104"/>
      <c r="J2" s="100"/>
      <c r="K2" s="100"/>
      <c r="L2" s="100"/>
      <c r="M2" s="100"/>
      <c r="N2" s="100"/>
      <c r="O2" s="100"/>
      <c r="P2" s="100"/>
      <c r="Q2" s="100"/>
      <c r="R2" s="100"/>
      <c r="S2" s="92"/>
      <c r="T2" s="92"/>
      <c r="U2" s="92"/>
      <c r="V2" s="92"/>
      <c r="W2" s="92"/>
      <c r="X2" s="105" t="str">
        <f t="shared" ca="1" si="0"/>
        <v/>
      </c>
      <c r="Y2" s="105">
        <f t="shared" si="0"/>
        <v>3</v>
      </c>
      <c r="Z2" s="105" t="str">
        <f t="shared" ca="1" si="0"/>
        <v/>
      </c>
      <c r="AA2" s="102" t="str">
        <f t="shared" ca="1" si="0"/>
        <v>Earn 50% to unlock score and feedback.</v>
      </c>
      <c r="AB2" s="100"/>
      <c r="AC2" s="100"/>
      <c r="AD2" s="92"/>
      <c r="AE2" s="92"/>
      <c r="AF2" s="92"/>
      <c r="AG2" s="92"/>
      <c r="AH2" s="92"/>
      <c r="AI2" s="92"/>
      <c r="AJ2" s="92"/>
      <c r="AK2" s="92"/>
      <c r="AL2" s="92"/>
      <c r="AM2" s="92"/>
      <c r="AN2" s="92"/>
      <c r="AO2" s="92"/>
    </row>
    <row r="3" spans="1:41" x14ac:dyDescent="0.15">
      <c r="A3" s="94" t="s">
        <v>25</v>
      </c>
      <c r="B3" s="92"/>
      <c r="C3" s="92"/>
      <c r="D3" s="92"/>
      <c r="E3" s="92"/>
      <c r="F3" s="92"/>
      <c r="G3" s="92"/>
      <c r="H3" s="92"/>
      <c r="I3" s="92"/>
      <c r="J3" s="92"/>
      <c r="K3" s="92"/>
      <c r="L3" s="92"/>
    </row>
    <row r="4" spans="1:41" ht="89" customHeight="1" x14ac:dyDescent="0.15">
      <c r="A4" s="96" t="s">
        <v>26</v>
      </c>
      <c r="B4" s="96"/>
      <c r="C4" s="96"/>
      <c r="D4" s="96"/>
      <c r="E4" s="96"/>
      <c r="F4" s="92"/>
      <c r="G4" s="92"/>
      <c r="H4" s="92"/>
      <c r="I4" s="92"/>
      <c r="J4" s="92"/>
      <c r="K4" s="92"/>
      <c r="L4" s="92"/>
      <c r="N4" s="92"/>
      <c r="O4" s="92"/>
      <c r="P4" s="92"/>
      <c r="Q4" s="92"/>
      <c r="R4" s="92"/>
    </row>
    <row r="5" spans="1:41" ht="16" customHeight="1" x14ac:dyDescent="0.15">
      <c r="A5" s="117"/>
      <c r="B5" s="92"/>
      <c r="C5" s="92"/>
      <c r="D5" s="92"/>
      <c r="E5" s="92"/>
      <c r="F5" s="92"/>
      <c r="G5" s="92"/>
      <c r="H5" s="92"/>
      <c r="I5" s="92"/>
      <c r="J5" s="92"/>
      <c r="K5" s="92"/>
      <c r="L5" s="92"/>
      <c r="N5" s="92"/>
      <c r="O5" s="92"/>
      <c r="P5" s="92"/>
      <c r="Q5" s="92"/>
      <c r="R5" s="92"/>
    </row>
    <row r="6" spans="1:41" ht="16" customHeight="1" x14ac:dyDescent="0.15">
      <c r="A6" s="118" t="s">
        <v>27</v>
      </c>
      <c r="B6" s="118"/>
      <c r="C6" s="92"/>
      <c r="D6" s="92"/>
      <c r="E6" s="92"/>
      <c r="F6" s="92"/>
      <c r="G6" s="92"/>
      <c r="H6" s="92"/>
      <c r="I6" s="92"/>
      <c r="J6" s="92"/>
      <c r="K6" s="92"/>
      <c r="L6" s="92"/>
      <c r="N6" s="92"/>
      <c r="O6" s="92"/>
      <c r="P6" s="92"/>
      <c r="Q6" s="92"/>
      <c r="R6" s="92"/>
    </row>
    <row r="7" spans="1:41" ht="16" customHeight="1" x14ac:dyDescent="0.15">
      <c r="A7" s="119">
        <f>Assumptions!A7</f>
        <v>3.5</v>
      </c>
      <c r="B7" s="119"/>
      <c r="C7" s="92"/>
      <c r="D7" s="92"/>
      <c r="E7" s="92"/>
      <c r="F7" s="92"/>
      <c r="G7" s="92"/>
      <c r="H7" s="92"/>
      <c r="I7" s="92"/>
      <c r="J7" s="92"/>
      <c r="K7" s="92"/>
      <c r="L7" s="92"/>
      <c r="N7" s="92"/>
      <c r="O7" s="92"/>
      <c r="P7" s="92"/>
      <c r="Q7" s="92"/>
      <c r="R7" s="92"/>
    </row>
    <row r="8" spans="1:41" s="92" customFormat="1" x14ac:dyDescent="0.15"/>
    <row r="9" spans="1:41" s="92" customFormat="1" x14ac:dyDescent="0.15">
      <c r="A9" s="106" t="s">
        <v>28</v>
      </c>
      <c r="B9" s="106"/>
      <c r="C9" s="106"/>
    </row>
    <row r="10" spans="1:41" x14ac:dyDescent="0.15">
      <c r="A10" s="97" t="s">
        <v>29</v>
      </c>
      <c r="B10" s="97" t="s">
        <v>30</v>
      </c>
      <c r="C10" s="97" t="s">
        <v>31</v>
      </c>
      <c r="F10" s="92"/>
      <c r="G10" s="92"/>
    </row>
    <row r="11" spans="1:41" x14ac:dyDescent="0.15">
      <c r="A11" s="116" t="s">
        <v>32</v>
      </c>
      <c r="B11" s="120">
        <v>2.31</v>
      </c>
      <c r="C11" s="121" t="str">
        <f>IF(B11&gt;=$A$7,"Yes","No")</f>
        <v>No</v>
      </c>
      <c r="D11" s="99" t="s">
        <v>33</v>
      </c>
    </row>
    <row r="12" spans="1:41" x14ac:dyDescent="0.15">
      <c r="A12" s="116" t="s">
        <v>34</v>
      </c>
      <c r="B12" s="120">
        <v>1.2</v>
      </c>
      <c r="C12" s="121" t="str">
        <f t="shared" ref="C12:C27" si="1">IF(B12&gt;=$A$7,"Yes","No")</f>
        <v>No</v>
      </c>
      <c r="D12" s="92"/>
    </row>
    <row r="13" spans="1:41" x14ac:dyDescent="0.15">
      <c r="A13" s="116" t="s">
        <v>35</v>
      </c>
      <c r="B13" s="120">
        <v>2.79</v>
      </c>
      <c r="C13" s="121" t="str">
        <f t="shared" si="1"/>
        <v>No</v>
      </c>
      <c r="D13" s="92"/>
    </row>
    <row r="14" spans="1:41" x14ac:dyDescent="0.15">
      <c r="A14" s="116" t="s">
        <v>36</v>
      </c>
      <c r="B14" s="120">
        <v>3.6</v>
      </c>
      <c r="C14" s="121" t="str">
        <f t="shared" si="1"/>
        <v>Yes</v>
      </c>
      <c r="D14" s="92"/>
    </row>
    <row r="15" spans="1:41" x14ac:dyDescent="0.15">
      <c r="A15" s="116" t="s">
        <v>37</v>
      </c>
      <c r="B15" s="120">
        <v>2.95</v>
      </c>
      <c r="C15" s="121" t="str">
        <f t="shared" si="1"/>
        <v>No</v>
      </c>
      <c r="D15" s="92"/>
    </row>
    <row r="16" spans="1:41" x14ac:dyDescent="0.15">
      <c r="A16" s="116" t="s">
        <v>38</v>
      </c>
      <c r="B16" s="120">
        <v>2.96</v>
      </c>
      <c r="C16" s="121" t="str">
        <f t="shared" si="1"/>
        <v>No</v>
      </c>
      <c r="D16" s="92"/>
    </row>
    <row r="17" spans="1:4" x14ac:dyDescent="0.15">
      <c r="A17" s="116" t="s">
        <v>39</v>
      </c>
      <c r="B17" s="120">
        <v>3.81</v>
      </c>
      <c r="C17" s="121" t="str">
        <f t="shared" si="1"/>
        <v>Yes</v>
      </c>
      <c r="D17" s="92"/>
    </row>
    <row r="18" spans="1:4" x14ac:dyDescent="0.15">
      <c r="A18" s="116" t="s">
        <v>40</v>
      </c>
      <c r="B18" s="120">
        <v>1.18</v>
      </c>
      <c r="C18" s="121" t="str">
        <f t="shared" si="1"/>
        <v>No</v>
      </c>
      <c r="D18" s="92"/>
    </row>
    <row r="19" spans="1:4" x14ac:dyDescent="0.15">
      <c r="A19" s="116" t="s">
        <v>41</v>
      </c>
      <c r="B19" s="120">
        <v>2.2799999999999998</v>
      </c>
      <c r="C19" s="121" t="str">
        <f t="shared" si="1"/>
        <v>No</v>
      </c>
      <c r="D19" s="92"/>
    </row>
    <row r="20" spans="1:4" x14ac:dyDescent="0.15">
      <c r="A20" s="116" t="s">
        <v>42</v>
      </c>
      <c r="B20" s="120">
        <v>2.77</v>
      </c>
      <c r="C20" s="121" t="str">
        <f t="shared" si="1"/>
        <v>No</v>
      </c>
      <c r="D20" s="92"/>
    </row>
    <row r="21" spans="1:4" x14ac:dyDescent="0.15">
      <c r="A21" s="116" t="s">
        <v>43</v>
      </c>
      <c r="B21" s="120">
        <v>3.85</v>
      </c>
      <c r="C21" s="121" t="str">
        <f t="shared" si="1"/>
        <v>Yes</v>
      </c>
      <c r="D21" s="92"/>
    </row>
    <row r="22" spans="1:4" x14ac:dyDescent="0.15">
      <c r="A22" s="116" t="s">
        <v>44</v>
      </c>
      <c r="B22" s="120">
        <v>3.36</v>
      </c>
      <c r="C22" s="121" t="str">
        <f t="shared" si="1"/>
        <v>No</v>
      </c>
      <c r="D22" s="92"/>
    </row>
    <row r="23" spans="1:4" x14ac:dyDescent="0.15">
      <c r="A23" s="116" t="s">
        <v>45</v>
      </c>
      <c r="B23" s="120">
        <v>4</v>
      </c>
      <c r="C23" s="121" t="str">
        <f t="shared" si="1"/>
        <v>Yes</v>
      </c>
      <c r="D23" s="92"/>
    </row>
    <row r="24" spans="1:4" x14ac:dyDescent="0.15">
      <c r="A24" s="116" t="s">
        <v>46</v>
      </c>
      <c r="B24" s="120">
        <v>2.97</v>
      </c>
      <c r="C24" s="121" t="str">
        <f t="shared" si="1"/>
        <v>No</v>
      </c>
      <c r="D24" s="92"/>
    </row>
    <row r="25" spans="1:4" x14ac:dyDescent="0.15">
      <c r="A25" s="116" t="s">
        <v>47</v>
      </c>
      <c r="B25" s="120">
        <v>3.57</v>
      </c>
      <c r="C25" s="121" t="str">
        <f t="shared" si="1"/>
        <v>Yes</v>
      </c>
      <c r="D25" s="92"/>
    </row>
    <row r="26" spans="1:4" x14ac:dyDescent="0.15">
      <c r="A26" s="116" t="s">
        <v>48</v>
      </c>
      <c r="B26" s="120">
        <v>3.44</v>
      </c>
      <c r="C26" s="121" t="str">
        <f t="shared" si="1"/>
        <v>No</v>
      </c>
      <c r="D26" s="92"/>
    </row>
    <row r="27" spans="1:4" x14ac:dyDescent="0.15">
      <c r="A27" s="116" t="s">
        <v>49</v>
      </c>
      <c r="B27" s="120">
        <v>3.76</v>
      </c>
      <c r="C27" s="121" t="str">
        <f t="shared" si="1"/>
        <v>Yes</v>
      </c>
      <c r="D27" s="92"/>
    </row>
  </sheetData>
  <mergeCells count="4">
    <mergeCell ref="A4:E4"/>
    <mergeCell ref="A6:B6"/>
    <mergeCell ref="A7:B7"/>
    <mergeCell ref="A9:C9"/>
  </mergeCells>
  <conditionalFormatting sqref="A1:A2 X1:X2">
    <cfRule type="expression" dxfId="349" priority="3">
      <formula>$A$2/$B$2&gt;=0.05</formula>
    </cfRule>
  </conditionalFormatting>
  <conditionalFormatting sqref="B1:B2 Y1:Y2">
    <cfRule type="expression" dxfId="348" priority="4">
      <formula>$A$2/$B$2&gt;=0.1</formula>
    </cfRule>
  </conditionalFormatting>
  <conditionalFormatting sqref="C1:C2 Z1:Z2">
    <cfRule type="expression" dxfId="347" priority="5">
      <formula>$A$2/$B$2&gt;=0.15</formula>
    </cfRule>
  </conditionalFormatting>
  <conditionalFormatting sqref="D1:D2 AA1:AA2">
    <cfRule type="expression" dxfId="346" priority="6">
      <formula>$A$2/$B$2&gt;=0.2</formula>
    </cfRule>
  </conditionalFormatting>
  <conditionalFormatting sqref="E1:E2 AB1:AB2">
    <cfRule type="expression" dxfId="345" priority="7">
      <formula>$A$2/$B$2&gt;=0.25</formula>
    </cfRule>
  </conditionalFormatting>
  <conditionalFormatting sqref="F1:F2 AC1:AC2">
    <cfRule type="expression" dxfId="344" priority="8">
      <formula>$A$2/$B$2&gt;=0.3</formula>
    </cfRule>
  </conditionalFormatting>
  <conditionalFormatting sqref="G1:G2 AD1:AD2">
    <cfRule type="expression" dxfId="343" priority="9">
      <formula>$A$2/$B$2&gt;=0.35</formula>
    </cfRule>
  </conditionalFormatting>
  <conditionalFormatting sqref="H1:H2 AE1:AE2">
    <cfRule type="expression" dxfId="342" priority="10">
      <formula>$A$2/$B$2&gt;=0.4</formula>
    </cfRule>
  </conditionalFormatting>
  <conditionalFormatting sqref="I1:I2 AF1:AF2">
    <cfRule type="expression" dxfId="341" priority="11">
      <formula>$A$2/$B$2&gt;=0.45</formula>
    </cfRule>
  </conditionalFormatting>
  <conditionalFormatting sqref="K1:K2 AH1:AH2">
    <cfRule type="expression" dxfId="340" priority="13">
      <formula>$A$2/$B$2&gt;=0.55</formula>
    </cfRule>
  </conditionalFormatting>
  <conditionalFormatting sqref="L1:L2 AI1:AI2">
    <cfRule type="expression" dxfId="339" priority="14">
      <formula>$A$2/$B$2&gt;=0.6</formula>
    </cfRule>
  </conditionalFormatting>
  <conditionalFormatting sqref="M1:M2 AJ1:AJ2">
    <cfRule type="expression" dxfId="338" priority="15">
      <formula>$A$2/$B$2&gt;=0.65</formula>
    </cfRule>
  </conditionalFormatting>
  <conditionalFormatting sqref="N1:N2 AK1:AK2">
    <cfRule type="expression" dxfId="337" priority="16">
      <formula>$A$2/$B$2&gt;=0.7</formula>
    </cfRule>
  </conditionalFormatting>
  <conditionalFormatting sqref="J1:J2 AG1:AG2">
    <cfRule type="expression" dxfId="336" priority="12">
      <formula>$A$2/$B$2&gt;=0.5</formula>
    </cfRule>
  </conditionalFormatting>
  <conditionalFormatting sqref="P1">
    <cfRule type="expression" dxfId="335" priority="2">
      <formula>$P$1&lt;&gt;""</formula>
    </cfRule>
  </conditionalFormatting>
  <conditionalFormatting sqref="A1:O2 X1:AO2 P2:R2 Q1:R1">
    <cfRule type="expression" dxfId="334" priority="1" stopIfTrue="1">
      <formula>$P$1="Feedback OFF"</formula>
    </cfRule>
  </conditionalFormatting>
  <conditionalFormatting sqref="O1:O2 AL1:AL2">
    <cfRule type="expression" dxfId="333" priority="17">
      <formula>$A$2/$B$2&gt;=0.75</formula>
    </cfRule>
  </conditionalFormatting>
  <conditionalFormatting sqref="P1:P2 AM1:AM2">
    <cfRule type="expression" dxfId="332" priority="18">
      <formula>$A$2/$B$2&gt;=0.8</formula>
    </cfRule>
  </conditionalFormatting>
  <conditionalFormatting sqref="Q1:Q2 AN1:AN2">
    <cfRule type="expression" dxfId="331" priority="19">
      <formula>$A$2/$B$2&gt;=0.85</formula>
    </cfRule>
  </conditionalFormatting>
  <conditionalFormatting sqref="R1:R2 AO1:AO2">
    <cfRule type="expression" dxfId="330" priority="20">
      <formula>$A$2/$B$2&gt;=1</formula>
    </cfRule>
  </conditionalFormatting>
  <dataValidations count="1">
    <dataValidation type="list" allowBlank="1" showInputMessage="1" showErrorMessage="1" sqref="P1" xr:uid="{284D7B23-D5C0-8244-8BE9-3B5BC11D1EEF}">
      <formula1>"Feedback ON, Taunting ON, Feedback OFF"</formula1>
    </dataValidation>
  </dataValidation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3A76BE-61B9-B948-97FF-B2EBC633AB5D}">
  <sheetPr>
    <tabColor rgb="FF4FADEA"/>
  </sheetPr>
  <dimension ref="A1:F45"/>
  <sheetViews>
    <sheetView showGridLines="0" zoomScale="130" zoomScaleNormal="130" workbookViewId="0">
      <selection activeCell="A2" sqref="A2:E2"/>
    </sheetView>
  </sheetViews>
  <sheetFormatPr baseColWidth="10" defaultColWidth="10.83203125" defaultRowHeight="9" x14ac:dyDescent="0.15"/>
  <cols>
    <col min="1" max="1" width="5.6640625" style="100" customWidth="1"/>
    <col min="2" max="2" width="64" style="92" customWidth="1"/>
    <col min="3" max="3" width="5.33203125" style="92" customWidth="1"/>
    <col min="4" max="5" width="10.5" style="92" customWidth="1"/>
    <col min="6" max="16384" width="10.83203125" style="92"/>
  </cols>
  <sheetData>
    <row r="1" spans="1:6" s="93" customFormat="1" x14ac:dyDescent="0.15">
      <c r="A1" s="100"/>
    </row>
    <row r="2" spans="1:6" s="93" customFormat="1" x14ac:dyDescent="0.15">
      <c r="A2" s="100"/>
    </row>
    <row r="3" spans="1:6" x14ac:dyDescent="0.15">
      <c r="A3" s="94">
        <v>0</v>
      </c>
      <c r="B3" s="95"/>
    </row>
    <row r="4" spans="1:6" ht="69" customHeight="1" x14ac:dyDescent="0.15">
      <c r="A4" s="96">
        <v>0</v>
      </c>
      <c r="B4" s="96"/>
      <c r="C4" s="96"/>
      <c r="D4" s="96"/>
      <c r="E4" s="96"/>
    </row>
    <row r="5" spans="1:6" x14ac:dyDescent="0.15">
      <c r="A5" s="92"/>
    </row>
    <row r="6" spans="1:6" x14ac:dyDescent="0.15">
      <c r="B6" s="125"/>
    </row>
    <row r="7" spans="1:6" x14ac:dyDescent="0.15">
      <c r="A7" s="134">
        <v>0</v>
      </c>
      <c r="B7" s="134"/>
      <c r="D7" s="135">
        <v>0</v>
      </c>
      <c r="E7" s="135">
        <v>0</v>
      </c>
    </row>
    <row r="8" spans="1:6" ht="16" customHeight="1" x14ac:dyDescent="0.15">
      <c r="A8" s="126">
        <v>0</v>
      </c>
      <c r="B8" s="131">
        <v>0</v>
      </c>
      <c r="D8" s="100">
        <v>0</v>
      </c>
      <c r="E8" s="100">
        <v>0</v>
      </c>
    </row>
    <row r="9" spans="1:6" x14ac:dyDescent="0.15">
      <c r="A9" s="127">
        <v>0</v>
      </c>
      <c r="B9" s="132">
        <v>0</v>
      </c>
      <c r="D9" s="100">
        <v>0</v>
      </c>
      <c r="E9" s="100">
        <v>0</v>
      </c>
    </row>
    <row r="10" spans="1:6" x14ac:dyDescent="0.15">
      <c r="A10" s="127">
        <v>0</v>
      </c>
      <c r="B10" s="132">
        <v>0</v>
      </c>
      <c r="D10" s="100">
        <v>0</v>
      </c>
      <c r="E10" s="100">
        <v>0</v>
      </c>
    </row>
    <row r="11" spans="1:6" x14ac:dyDescent="0.15">
      <c r="A11" s="127">
        <v>0</v>
      </c>
      <c r="B11" s="132">
        <v>0</v>
      </c>
      <c r="D11" s="100">
        <v>0</v>
      </c>
      <c r="E11" s="100">
        <v>0</v>
      </c>
    </row>
    <row r="12" spans="1:6" x14ac:dyDescent="0.15">
      <c r="A12" s="128"/>
      <c r="B12" s="133"/>
      <c r="D12" s="100">
        <v>0</v>
      </c>
      <c r="E12" s="100">
        <v>0</v>
      </c>
    </row>
    <row r="13" spans="1:6" ht="16" customHeight="1" x14ac:dyDescent="0.15">
      <c r="A13" s="126">
        <v>0</v>
      </c>
      <c r="B13" s="131">
        <v>0</v>
      </c>
      <c r="D13" s="136"/>
      <c r="E13" s="137">
        <v>5</v>
      </c>
      <c r="F13" s="92">
        <v>0</v>
      </c>
    </row>
    <row r="14" spans="1:6" ht="16" customHeight="1" x14ac:dyDescent="0.15">
      <c r="A14" s="127">
        <v>0</v>
      </c>
      <c r="B14" s="132">
        <v>0</v>
      </c>
    </row>
    <row r="15" spans="1:6" ht="16" customHeight="1" x14ac:dyDescent="0.15">
      <c r="A15" s="127">
        <v>0</v>
      </c>
      <c r="B15" s="132">
        <v>0</v>
      </c>
    </row>
    <row r="16" spans="1:6" ht="16" customHeight="1" x14ac:dyDescent="0.15">
      <c r="A16" s="127">
        <v>0</v>
      </c>
      <c r="B16" s="132">
        <v>0</v>
      </c>
    </row>
    <row r="17" spans="1:6" x14ac:dyDescent="0.15">
      <c r="A17" s="128"/>
      <c r="B17" s="133"/>
    </row>
    <row r="18" spans="1:6" s="125" customFormat="1" x14ac:dyDescent="0.15">
      <c r="A18" s="126">
        <v>0</v>
      </c>
      <c r="B18" s="131">
        <v>0</v>
      </c>
      <c r="D18" s="92"/>
      <c r="E18" s="92"/>
    </row>
    <row r="19" spans="1:6" ht="16" customHeight="1" x14ac:dyDescent="0.15">
      <c r="A19" s="127">
        <v>0</v>
      </c>
      <c r="B19" s="132">
        <v>0</v>
      </c>
    </row>
    <row r="20" spans="1:6" ht="16" customHeight="1" x14ac:dyDescent="0.15">
      <c r="A20" s="127">
        <v>0</v>
      </c>
      <c r="B20" s="132">
        <v>0</v>
      </c>
      <c r="C20" s="129"/>
      <c r="F20" s="92">
        <v>0</v>
      </c>
    </row>
    <row r="21" spans="1:6" ht="16" customHeight="1" x14ac:dyDescent="0.15">
      <c r="A21" s="127">
        <v>0</v>
      </c>
      <c r="B21" s="132">
        <v>0</v>
      </c>
    </row>
    <row r="22" spans="1:6" x14ac:dyDescent="0.15">
      <c r="A22" s="128"/>
      <c r="B22" s="133"/>
    </row>
    <row r="23" spans="1:6" s="125" customFormat="1" ht="16" customHeight="1" x14ac:dyDescent="0.15">
      <c r="A23" s="126">
        <v>0</v>
      </c>
      <c r="B23" s="131">
        <v>0</v>
      </c>
      <c r="D23" s="92"/>
      <c r="E23" s="92"/>
    </row>
    <row r="24" spans="1:6" ht="16" customHeight="1" x14ac:dyDescent="0.15">
      <c r="A24" s="127">
        <v>0</v>
      </c>
      <c r="B24" s="132">
        <v>0</v>
      </c>
    </row>
    <row r="25" spans="1:6" ht="16" customHeight="1" x14ac:dyDescent="0.15">
      <c r="A25" s="127">
        <v>0</v>
      </c>
      <c r="B25" s="132">
        <v>0</v>
      </c>
      <c r="D25" s="125"/>
      <c r="E25" s="125"/>
    </row>
    <row r="26" spans="1:6" ht="16" customHeight="1" x14ac:dyDescent="0.15">
      <c r="A26" s="127">
        <v>0</v>
      </c>
      <c r="B26" s="132">
        <v>0</v>
      </c>
    </row>
    <row r="27" spans="1:6" x14ac:dyDescent="0.15">
      <c r="A27" s="128"/>
      <c r="B27" s="133"/>
    </row>
    <row r="28" spans="1:6" s="125" customFormat="1" x14ac:dyDescent="0.15">
      <c r="A28" s="126">
        <v>0</v>
      </c>
      <c r="B28" s="131">
        <v>0</v>
      </c>
      <c r="D28" s="92"/>
      <c r="E28" s="92"/>
    </row>
    <row r="29" spans="1:6" ht="16" customHeight="1" x14ac:dyDescent="0.15">
      <c r="A29" s="127">
        <v>0</v>
      </c>
      <c r="B29" s="132">
        <v>0</v>
      </c>
    </row>
    <row r="30" spans="1:6" ht="16" customHeight="1" x14ac:dyDescent="0.15">
      <c r="A30" s="127">
        <v>0</v>
      </c>
      <c r="B30" s="132">
        <v>0</v>
      </c>
      <c r="D30" s="125"/>
      <c r="E30" s="125"/>
    </row>
    <row r="31" spans="1:6" ht="16" customHeight="1" x14ac:dyDescent="0.15">
      <c r="A31" s="127">
        <v>0</v>
      </c>
      <c r="B31" s="132">
        <v>0</v>
      </c>
    </row>
    <row r="32" spans="1:6" x14ac:dyDescent="0.15">
      <c r="A32" s="128"/>
      <c r="B32" s="133"/>
    </row>
    <row r="33" spans="1:5" s="125" customFormat="1" ht="16" customHeight="1" x14ac:dyDescent="0.15">
      <c r="A33" s="138"/>
      <c r="B33" s="92"/>
      <c r="D33" s="92"/>
      <c r="E33" s="92"/>
    </row>
    <row r="34" spans="1:5" x14ac:dyDescent="0.15">
      <c r="A34" s="130"/>
    </row>
    <row r="35" spans="1:5" x14ac:dyDescent="0.15">
      <c r="A35" s="130"/>
      <c r="D35" s="125"/>
      <c r="E35" s="125"/>
    </row>
    <row r="38" spans="1:5" s="125" customFormat="1" x14ac:dyDescent="0.15">
      <c r="A38" s="100"/>
      <c r="B38" s="92"/>
      <c r="D38" s="92"/>
      <c r="E38" s="92"/>
    </row>
    <row r="40" spans="1:5" ht="16" customHeight="1" x14ac:dyDescent="0.15">
      <c r="D40" s="125"/>
      <c r="E40" s="125"/>
    </row>
    <row r="41" spans="1:5" ht="16" customHeight="1" x14ac:dyDescent="0.15"/>
    <row r="43" spans="1:5" s="125" customFormat="1" x14ac:dyDescent="0.15">
      <c r="A43" s="100"/>
      <c r="B43" s="92"/>
      <c r="D43" s="92"/>
      <c r="E43" s="92"/>
    </row>
    <row r="45" spans="1:5" x14ac:dyDescent="0.15">
      <c r="D45" s="125"/>
      <c r="E45" s="125"/>
    </row>
  </sheetData>
  <mergeCells count="2">
    <mergeCell ref="A4:E4"/>
    <mergeCell ref="A7:B7"/>
  </mergeCells>
  <pageMargins left="0.7" right="0.7" top="0.75" bottom="0.75" header="0.3" footer="0.3"/>
  <pageSetup orientation="portrait" horizontalDpi="360" verticalDpi="36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6225F-CE85-E848-A8C8-B5B67BE3AFC3}">
  <sheetPr>
    <tabColor rgb="FF4FADEA"/>
  </sheetPr>
  <dimension ref="A1:I45"/>
  <sheetViews>
    <sheetView showGridLines="0" zoomScale="130" zoomScaleNormal="130" workbookViewId="0">
      <selection activeCell="E13" sqref="E13"/>
    </sheetView>
  </sheetViews>
  <sheetFormatPr baseColWidth="10" defaultColWidth="10.83203125" defaultRowHeight="9" x14ac:dyDescent="0.15"/>
  <cols>
    <col min="1" max="1" width="5.6640625" style="100" customWidth="1"/>
    <col min="2" max="2" width="64" style="92" customWidth="1"/>
    <col min="3" max="3" width="5.33203125" style="92" customWidth="1"/>
    <col min="4" max="5" width="10.5" style="92" customWidth="1"/>
    <col min="6" max="16384" width="10.83203125" style="92"/>
  </cols>
  <sheetData>
    <row r="1" spans="1:9" s="93" customFormat="1" x14ac:dyDescent="0.15">
      <c r="A1" s="100"/>
      <c r="I1" s="93" t="s">
        <v>1392</v>
      </c>
    </row>
    <row r="2" spans="1:9" s="93" customFormat="1" x14ac:dyDescent="0.15">
      <c r="A2" s="109" t="str">
        <f ca="1">IF('MC Questions'!$D$2="DRAGGING CELLS IS NOT PERMITTED. PLEASE UNDO LAST ACTION!!",0,IF('MC Questions'!$P$1&lt;&gt;"Feedback OFF",IF(Scoreboard!$F$23="",IFERROR(IF(B2=0,C2,IF(C2/B2&gt;=Scoreboard!$F$19,C2,"")),""),0),0))</f>
        <v/>
      </c>
      <c r="B2" s="139">
        <f>SUMIF('MC QuestionsPT'!A3:$AL$31,"&gt;0")</f>
        <v>5</v>
      </c>
      <c r="C2" s="93">
        <f ca="1">SUMIFS('MC QuestionsPT'!A3:$AL$31, 'MC QuestionsPT'!A3:$AL$31, "&gt;0", 'MC QuestionsSC'!A3:$AL$31, "PerfectMsg")+ABS(SUMIFS('MC QuestionsPT'!A3:$AL$31, 'MC QuestionsPT'!A3:$AL$31, "&lt;0", 'MC QuestionsSC'!A3:$AL$31, "PerfectMsg"))</f>
        <v>0</v>
      </c>
    </row>
    <row r="3" spans="1:9" x14ac:dyDescent="0.15">
      <c r="A3" s="94">
        <v>0</v>
      </c>
      <c r="B3" s="95"/>
    </row>
    <row r="4" spans="1:9" ht="69" customHeight="1" x14ac:dyDescent="0.15">
      <c r="A4" s="96">
        <v>0</v>
      </c>
      <c r="B4" s="96"/>
      <c r="C4" s="96"/>
      <c r="D4" s="96"/>
      <c r="E4" s="96"/>
    </row>
    <row r="5" spans="1:9" x14ac:dyDescent="0.15">
      <c r="A5" s="92"/>
    </row>
    <row r="6" spans="1:9" x14ac:dyDescent="0.15">
      <c r="B6" s="125"/>
    </row>
    <row r="7" spans="1:9" x14ac:dyDescent="0.15">
      <c r="A7" s="134">
        <v>0</v>
      </c>
      <c r="B7" s="134"/>
      <c r="D7" s="135">
        <v>0</v>
      </c>
      <c r="E7" s="135">
        <v>0</v>
      </c>
    </row>
    <row r="8" spans="1:9" ht="16" customHeight="1" x14ac:dyDescent="0.15">
      <c r="A8" s="126">
        <v>0</v>
      </c>
      <c r="B8" s="131">
        <v>0</v>
      </c>
      <c r="D8" s="100">
        <v>0</v>
      </c>
      <c r="E8" s="100"/>
    </row>
    <row r="9" spans="1:9" x14ac:dyDescent="0.15">
      <c r="A9" s="127">
        <v>0</v>
      </c>
      <c r="B9" s="132">
        <v>0</v>
      </c>
      <c r="D9" s="100">
        <v>0</v>
      </c>
      <c r="E9" s="100"/>
    </row>
    <row r="10" spans="1:9" x14ac:dyDescent="0.15">
      <c r="A10" s="127">
        <v>0</v>
      </c>
      <c r="B10" s="132">
        <v>0</v>
      </c>
      <c r="D10" s="100">
        <v>0</v>
      </c>
      <c r="E10" s="100"/>
    </row>
    <row r="11" spans="1:9" x14ac:dyDescent="0.15">
      <c r="A11" s="127">
        <v>0</v>
      </c>
      <c r="B11" s="132">
        <v>0</v>
      </c>
      <c r="D11" s="100">
        <v>0</v>
      </c>
      <c r="E11" s="100"/>
    </row>
    <row r="12" spans="1:9" x14ac:dyDescent="0.15">
      <c r="A12" s="128"/>
      <c r="B12" s="133"/>
      <c r="D12" s="100">
        <v>0</v>
      </c>
      <c r="E12" s="100"/>
    </row>
    <row r="13" spans="1:9" ht="16" customHeight="1" x14ac:dyDescent="0.15">
      <c r="A13" s="126">
        <v>0</v>
      </c>
      <c r="B13" s="131">
        <v>0</v>
      </c>
      <c r="D13" s="136"/>
      <c r="E13" s="137" t="str">
        <f ca="1">_xlfn.IFS(ISBLANK('MC Questions'!E13),"",IF(NOT(ISNA('#_MC Questions'!E13)),IF(ISNA('MC Questions'!E13),TRUE,FALSE),FALSE),"StuNAMsg",IF(AND(ISNA('#_MC Questions'!E13),ISNA('MC Questions'!E13)),TRUE,FALSE),"PerfectMsg",IF(NOT(ISERROR('#_MC Questions'!E13)),IF(ISERROR('MC Questions'!E13),TRUE,FALSE),FALSE),"StuErrorMsg",IF(TYPE('#_MC Questions'!E13)&lt;&gt;TYPE('MC Questions'!E13),TRUE,FALSE),"WrongTypeMsg",IF(_xlfn.ISFORMULA('#_MC Questions'!E13),IF(NOT(_xlfn.ISFORMULA('MC Questions'!E13)),TRUE),FALSE),"MissingFormulaMsg",IF(NOT(AND(ISNUMBER(FIND("[",_xlfn.FORMULATEXT('#_MC Questions'!E13))),ISNUMBER(FIND("!",_xlfn.FORMULATEXT('#_MC Questions'!E13))))),AND(ISNUMBER(FIND("[",_xlfn.FORMULATEXT('MC Questions'!E13))),ISNUMBER(FIND("!",_xlfn.FORMULATEXT('MC Questions'!E13)))),FALSE),"ExternalRefsMsg",IF(ISNUMBER('#_MC Questions'!E13),IF(ABS('#_MC Questions'!E13-'MC Questions'!E13)&gt;0.00001,TRUE,FALSE),IF('#_MC Questions'!E13&lt;&gt;'MC Questions'!E13,TRUE,FALSE)),IF(ISNUMBER('#_MC Questions'!E13),IF('#_MC Questions'!E13&gt;'MC Questions'!E13,"TooLow","TooHigh"),"WrongAnswer"),NOT(_xlfn.ISFORMULA('#_MC Questions'!E13)),"PerfectMsg",IF((LEN(SUBSTITUTE(SUBSTITUTE(SUBSTITUTE(SUBSTITUTE(SUBSTITUTE(SUBSTITUTE(SUBSTITUTE(SUBSTITUTE(SUBSTITUTE(SUBSTITUTE(SUBSTITUTE(SUBSTITUTE(SUBSTITUTE(SUBSTITUTE(SUBSTITUTE(SUBSTITUTE(SUBSTITUTE(SUBSTITUTE(SUBSTITUTE(SUBSTITUTE(SUBSTITUTE(SUBSTITUTE(SUBSTITUTE(SUBSTITUTE(IF(_xlfn.ISFORMULA('MC Questions'!E13),_xlfn.FORMULATEXT('MC Questions'!E13),'MC Questions'!E13),"9","#"),"8","#"),"7","#"),"6","#"),"5","#"),"4","#"),"3","#"),"2","#"),"1","#"),"0","#"),CHAR(10),""),"$",""),"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MC Questions'!E13),_xlfn.FORMULATEXT('MC Questions'!E13),'MC Questions'!E13),"9","#"),"8","#"),"7","#"),"6","#"),"5","#"),"4","#"),"3","#"),"2","#"),"1","#"),"0","#"),CHAR(10),""),"$",""),"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MC Questions'!E13),_xlfn.FORMULATEXT('#_MC Questions'!E13),'#_MC Questions'!E13),"9","#"),"8","#"),"7","#"),"6","#"),"5","#"),"4","#"),"3","#"),"2","#"),"1","#"),"0","#"),CHAR(10),""),"$",""),"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MC Questions'!E13),_xlfn.FORMULATEXT('#_MC Questions'!E13),'#_MC Questions'!E13),"9","#"),"8","#"),"7","#"),"6","#"),"5","#"),"4","#"),"3","#"),"2","#"),"1","#"),"0","#"),CHAR(10),""),"$","")," ",""),",","@"),"&gt;","@"),"&lt;","@"),"=","@"),")","@"),"(","@"),"^","@"),"/","@"),"+","@"),"*","@"),"-","@"),"@#","")))/2,TRUE,FALSE),"HardCodeMsg",IF(LEN(IF(_xlfn.ISFORMULA('MC Questions'!E13),_xlfn.FORMULATEXT('MC Questions'!E13),'MC Questions'!E13))-LEN(SUBSTITUTE(IF(_xlfn.ISFORMULA('MC Questions'!E13),_xlfn.FORMULATEXT('MC Questions'!E13),'MC Questions'!E13),"""",""))&gt;LEN(IF(_xlfn.ISFORMULA('#_MC Questions'!E13),_xlfn.FORMULATEXT('#_MC Questions'!E13),'#_MC Questions'!E13))-LEN(SUBSTITUTE(IF(_xlfn.ISFORMULA('#_MC Questions'!E13),_xlfn.FORMULATEXT('#_MC Questions'!E13),'#_MC Questions'!E13),"""","")),TRUE,FALSE),"HardQuoteMsg",IF(LEN(IF(_xlfn.ISFORMULA('MC Questions'!E13),_xlfn.FORMULATEXT('MC Questions'!E13),'MC Questions'!E13))-LEN(SUBSTITUTE(IF(_xlfn.ISFORMULA('MC Questions'!E13),_xlfn.FORMULATEXT('MC Questions'!E13),'MC Questions'!E13),"$",""))&lt;0.5*(LEN(IF(_xlfn.ISFORMULA('#_MC Questions'!E13),_xlfn.FORMULATEXT('#_MC Questions'!E13),'#_MC Questions'!E13))-LEN(SUBSTITUTE(IF(_xlfn.ISFORMULA('#_MC Questions'!E13),_xlfn.FORMULATEXT('#_MC Questions'!E13),'#_MC Questions'!E13),"$",""))),TRUE,FALSE),"MissingAbsMsg",TRUE,"PerfectMsg")</f>
        <v>WrongAnswer</v>
      </c>
      <c r="F13" s="92">
        <v>0</v>
      </c>
    </row>
    <row r="14" spans="1:9" ht="16" customHeight="1" x14ac:dyDescent="0.15">
      <c r="A14" s="127">
        <v>0</v>
      </c>
      <c r="B14" s="132">
        <v>0</v>
      </c>
    </row>
    <row r="15" spans="1:9" ht="16" customHeight="1" x14ac:dyDescent="0.15">
      <c r="A15" s="127">
        <v>0</v>
      </c>
      <c r="B15" s="132">
        <v>0</v>
      </c>
    </row>
    <row r="16" spans="1:9" ht="16" customHeight="1" x14ac:dyDescent="0.15">
      <c r="A16" s="127">
        <v>0</v>
      </c>
      <c r="B16" s="132">
        <v>0</v>
      </c>
    </row>
    <row r="17" spans="1:6" x14ac:dyDescent="0.15">
      <c r="A17" s="128"/>
      <c r="B17" s="133"/>
    </row>
    <row r="18" spans="1:6" s="125" customFormat="1" x14ac:dyDescent="0.15">
      <c r="A18" s="126">
        <v>0</v>
      </c>
      <c r="B18" s="131">
        <v>0</v>
      </c>
      <c r="D18" s="92"/>
      <c r="E18" s="92"/>
    </row>
    <row r="19" spans="1:6" ht="16" customHeight="1" x14ac:dyDescent="0.15">
      <c r="A19" s="127">
        <v>0</v>
      </c>
      <c r="B19" s="132">
        <v>0</v>
      </c>
    </row>
    <row r="20" spans="1:6" ht="16" customHeight="1" x14ac:dyDescent="0.15">
      <c r="A20" s="127">
        <v>0</v>
      </c>
      <c r="B20" s="132">
        <v>0</v>
      </c>
      <c r="C20" s="129"/>
      <c r="F20" s="92">
        <v>0</v>
      </c>
    </row>
    <row r="21" spans="1:6" ht="16" customHeight="1" x14ac:dyDescent="0.15">
      <c r="A21" s="127">
        <v>0</v>
      </c>
      <c r="B21" s="132">
        <v>0</v>
      </c>
    </row>
    <row r="22" spans="1:6" x14ac:dyDescent="0.15">
      <c r="A22" s="128"/>
      <c r="B22" s="133"/>
    </row>
    <row r="23" spans="1:6" s="125" customFormat="1" ht="16" customHeight="1" x14ac:dyDescent="0.15">
      <c r="A23" s="126">
        <v>0</v>
      </c>
      <c r="B23" s="131">
        <v>0</v>
      </c>
      <c r="D23" s="92"/>
      <c r="E23" s="92"/>
    </row>
    <row r="24" spans="1:6" ht="16" customHeight="1" x14ac:dyDescent="0.15">
      <c r="A24" s="127">
        <v>0</v>
      </c>
      <c r="B24" s="132">
        <v>0</v>
      </c>
    </row>
    <row r="25" spans="1:6" ht="16" customHeight="1" x14ac:dyDescent="0.15">
      <c r="A25" s="127">
        <v>0</v>
      </c>
      <c r="B25" s="132">
        <v>0</v>
      </c>
      <c r="D25" s="125"/>
      <c r="E25" s="125"/>
    </row>
    <row r="26" spans="1:6" ht="16" customHeight="1" x14ac:dyDescent="0.15">
      <c r="A26" s="127">
        <v>0</v>
      </c>
      <c r="B26" s="132">
        <v>0</v>
      </c>
    </row>
    <row r="27" spans="1:6" x14ac:dyDescent="0.15">
      <c r="A27" s="128"/>
      <c r="B27" s="133"/>
    </row>
    <row r="28" spans="1:6" s="125" customFormat="1" x14ac:dyDescent="0.15">
      <c r="A28" s="126">
        <v>0</v>
      </c>
      <c r="B28" s="131">
        <v>0</v>
      </c>
      <c r="D28" s="92"/>
      <c r="E28" s="92"/>
    </row>
    <row r="29" spans="1:6" ht="16" customHeight="1" x14ac:dyDescent="0.15">
      <c r="A29" s="127">
        <v>0</v>
      </c>
      <c r="B29" s="132">
        <v>0</v>
      </c>
    </row>
    <row r="30" spans="1:6" ht="16" customHeight="1" x14ac:dyDescent="0.15">
      <c r="A30" s="127">
        <v>0</v>
      </c>
      <c r="B30" s="132">
        <v>0</v>
      </c>
      <c r="D30" s="125"/>
      <c r="E30" s="125"/>
    </row>
    <row r="31" spans="1:6" ht="16" customHeight="1" x14ac:dyDescent="0.15">
      <c r="A31" s="127">
        <v>0</v>
      </c>
      <c r="B31" s="132">
        <v>0</v>
      </c>
    </row>
    <row r="32" spans="1:6" x14ac:dyDescent="0.15">
      <c r="A32" s="128"/>
      <c r="B32" s="133"/>
    </row>
    <row r="33" spans="1:5" s="125" customFormat="1" ht="16" customHeight="1" x14ac:dyDescent="0.15">
      <c r="A33" s="138"/>
      <c r="B33" s="92"/>
      <c r="D33" s="92"/>
      <c r="E33" s="92"/>
    </row>
    <row r="34" spans="1:5" x14ac:dyDescent="0.15">
      <c r="A34" s="130"/>
    </row>
    <row r="35" spans="1:5" x14ac:dyDescent="0.15">
      <c r="A35" s="130"/>
      <c r="D35" s="125"/>
      <c r="E35" s="125"/>
    </row>
    <row r="38" spans="1:5" s="125" customFormat="1" x14ac:dyDescent="0.15">
      <c r="A38" s="100"/>
      <c r="B38" s="92"/>
      <c r="D38" s="92"/>
      <c r="E38" s="92"/>
    </row>
    <row r="40" spans="1:5" ht="16" customHeight="1" x14ac:dyDescent="0.15">
      <c r="D40" s="125"/>
      <c r="E40" s="125"/>
    </row>
    <row r="41" spans="1:5" ht="16" customHeight="1" x14ac:dyDescent="0.15"/>
    <row r="43" spans="1:5" s="125" customFormat="1" x14ac:dyDescent="0.15">
      <c r="A43" s="100"/>
      <c r="B43" s="92"/>
      <c r="D43" s="92"/>
      <c r="E43" s="92"/>
    </row>
    <row r="45" spans="1:5" x14ac:dyDescent="0.15">
      <c r="D45" s="125"/>
      <c r="E45" s="125"/>
    </row>
  </sheetData>
  <mergeCells count="2">
    <mergeCell ref="A4:E4"/>
    <mergeCell ref="A7:B7"/>
  </mergeCells>
  <pageMargins left="0.7" right="0.7" top="0.75" bottom="0.75" header="0.3" footer="0.3"/>
  <pageSetup orientation="portrait" horizontalDpi="360" verticalDpi="360"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6A0AC7-68DB-D64C-A1DA-DCFB0E1072C7}">
  <dimension ref="A1:AO45"/>
  <sheetViews>
    <sheetView showGridLines="0" zoomScale="120" zoomScaleNormal="120" workbookViewId="0">
      <pane ySplit="2" topLeftCell="A3" activePane="bottomLeft" state="frozen"/>
      <selection pane="bottomLeft" activeCell="A3" sqref="A3"/>
    </sheetView>
  </sheetViews>
  <sheetFormatPr baseColWidth="10" defaultColWidth="10.83203125" defaultRowHeight="16" x14ac:dyDescent="0.2"/>
  <cols>
    <col min="1" max="1" width="8.83203125" style="12" customWidth="1"/>
    <col min="2" max="2" width="64" customWidth="1"/>
    <col min="3" max="3" width="8.83203125" customWidth="1"/>
    <col min="4" max="5" width="10.5" customWidth="1"/>
  </cols>
  <sheetData>
    <row r="1" spans="1:41" s="70" customFormat="1" ht="22" customHeight="1" x14ac:dyDescent="0.2">
      <c r="A1" s="74" t="s">
        <v>1387</v>
      </c>
      <c r="B1" s="74" t="s">
        <v>1388</v>
      </c>
      <c r="C1" s="74" t="s">
        <v>1389</v>
      </c>
      <c r="D1" s="75" t="str" cm="1">
        <f t="array" aca="1" ref="D1" ca="1">IFERROR(
    _xlfn.LET(
        _xlpm.FileName, MID(CELL("filename", A1), FIND("]", CELL("filename", A1)) + 1, 255),
        _xlpm.DynamicRef, INDIRECT("'#_" &amp; _xlpm.FileName &amp; "'!" &amp; C2),
        IF(
            TYPE(_xlpm.DynamicRef) = 1,
            VLOOKUP(
                CELL("format", _xlpm.DynamicRef),
                FormatCodesSFX!$A$4:$B$53,
                2,
                FALSE
            ),
            _xlfn.SWITCH(
                TYPE(_xlpm.DynamicRef),
                2, "short text",
                4, "logical",
                16, "error",
                64, "long text",
                "Other"
            )
        )
    ),
    "Error in formula"
)</f>
        <v>error</v>
      </c>
      <c r="E1" s="74"/>
      <c r="F1" s="74"/>
      <c r="G1" s="74"/>
      <c r="H1" s="74"/>
      <c r="I1" s="75" t="str" cm="1">
        <f t="array" ref="I1">_xlfn.IFS(ROW(A100)&lt;100,"Undo deleted row or quit without saving",COLUMN(AZ1)&lt;52,"Undo deleted column or quit without saving",ROW(A100)&gt;100,"Undo inserted row or quit without saving",COLUMN(AZ1)&gt;52,"Undo inserted column or quit without saving",Scoreboard!$F$23&lt;&gt;"","Security compromised: Undo last action or quit without saving",TRUE=TRUE,"Super Mascot")</f>
        <v>Super Mascot</v>
      </c>
      <c r="J1" s="75"/>
      <c r="K1" s="75"/>
      <c r="L1" s="75" t="s">
        <v>1390</v>
      </c>
      <c r="M1" s="75"/>
      <c r="N1" s="75"/>
      <c r="O1" s="75"/>
      <c r="P1" s="76" t="s">
        <v>1391</v>
      </c>
      <c r="Q1" s="75"/>
      <c r="R1" s="75"/>
      <c r="S1" s="110" t="s">
        <v>1394</v>
      </c>
      <c r="T1" s="78"/>
      <c r="U1" s="77"/>
      <c r="V1" s="78"/>
      <c r="W1" s="77"/>
      <c r="X1" s="74" t="str">
        <f t="shared" ref="X1:AA2" si="0">A1</f>
        <v>earned</v>
      </c>
      <c r="Y1" s="74" t="str">
        <f t="shared" si="0"/>
        <v>possible</v>
      </c>
      <c r="Z1" s="74" t="str">
        <f t="shared" si="0"/>
        <v>cell</v>
      </c>
      <c r="AA1" s="75" t="str">
        <f t="shared" ca="1" si="0"/>
        <v>error</v>
      </c>
      <c r="AB1" s="74"/>
      <c r="AC1" s="74"/>
      <c r="AD1" s="79"/>
      <c r="AE1" s="79"/>
      <c r="AF1" s="75" t="str">
        <f>I1</f>
        <v>Super Mascot</v>
      </c>
      <c r="AG1" s="75"/>
      <c r="AH1" s="79"/>
      <c r="AI1" s="79"/>
      <c r="AJ1" s="79"/>
      <c r="AK1" s="79"/>
      <c r="AL1" s="75" t="s">
        <v>1390</v>
      </c>
      <c r="AM1" s="79"/>
      <c r="AN1" s="79"/>
      <c r="AO1" s="79"/>
    </row>
    <row r="2" spans="1:41" s="70" customFormat="1" ht="23" customHeight="1" thickBot="1" x14ac:dyDescent="0.4">
      <c r="A2" s="80" t="str">
        <f ca="1">'MC QuestionsSC'!$A$2</f>
        <v/>
      </c>
      <c r="B2" s="81">
        <f>'MC QuestionsSC'!$B$2</f>
        <v>5</v>
      </c>
      <c r="C2" s="80" t="str" cm="1">
        <f t="array" aca="1" ref="C2" ca="1">SUBSTITUTE(IF(LEN(CELL("address"))&lt;15,CELL("address"),""),"$","")</f>
        <v/>
      </c>
      <c r="D2" s="82" t="str" cm="1">
        <f t="array" aca="1" ref="D2" ca="1">IF(ISNUMBER(SEARCH("#REF!",_xlfn.SINGLE(_xlfn.FORMULATEXT(INDIRECT("'MC QuestionsSC'!" &amp; C2))))), "DRAGGING CELLS IS NOT PERMITTED. PLEASE UNDO LAST ACTION!!",IF(IF('MC QuestionsSC'!B2=0,1,'MC QuestionsSC'!C2/'MC QuestionsSC'!B2)&gt;=Scoreboard!$F$19,IF(ISNUMBER(SEARCH("#REF!",_xlfn.SINGLE(_xlfn.FORMULATEXT(INDIRECT("'MC QuestionsSC'!"&amp;C2))))),"DRAGGING CELLS IS NOT PERMITTED. PLEASE UNDO LAST ACTION!!",IF($P$1&lt;&gt;"Feedback OFF",IFERROR(HLOOKUP(INDIRECT("'MC QuestionsSC'!"&amp;C2),FeedbackSFX!$B$2:$N$10,IF($P$1="Feedback ON", 2, FeedbackSFX!B1), FALSE), ""),"")),IF(IF('MC QuestionsSC'!B2=0,1,'MC QuestionsSC'!C2/'MC QuestionsSC'!B2)&gt;=Scoreboard!$F$19/2,"Earn "&amp;TEXT(Scoreboard!$F$19,"0%")&amp;" to unlock score and feedback. ---&gt; Halfway There!!!","Earn "&amp;TEXT(Scoreboard!$F$19,"0%")&amp;" to unlock score and feedback.")))</f>
        <v>Earn 50% to unlock score and feedback.</v>
      </c>
      <c r="E2" s="83"/>
      <c r="F2" s="83"/>
      <c r="G2" s="83"/>
      <c r="H2" s="83"/>
      <c r="I2" s="84"/>
      <c r="J2" s="83"/>
      <c r="K2" s="83"/>
      <c r="L2" s="83"/>
      <c r="M2" s="83"/>
      <c r="N2" s="83"/>
      <c r="O2" s="83"/>
      <c r="P2" s="90" t="str">
        <f ca="1">IF(Scoreboard!$E$4="Excel version: Invalid","****ERROR: Scoreboard requires Excel 365 or 2021 to run****", "")</f>
        <v/>
      </c>
      <c r="Q2" s="83"/>
      <c r="R2" s="83"/>
      <c r="S2" s="85"/>
      <c r="T2" s="86"/>
      <c r="U2" s="87"/>
      <c r="V2" s="86"/>
      <c r="W2" s="87"/>
      <c r="X2" s="88" t="str">
        <f t="shared" ca="1" si="0"/>
        <v/>
      </c>
      <c r="Y2" s="88">
        <f t="shared" si="0"/>
        <v>5</v>
      </c>
      <c r="Z2" s="88" t="str">
        <f t="shared" ca="1" si="0"/>
        <v/>
      </c>
      <c r="AA2" s="82" t="str">
        <f t="shared" ca="1" si="0"/>
        <v>Earn 50% to unlock score and feedback.</v>
      </c>
      <c r="AB2" s="83"/>
      <c r="AC2" s="83"/>
      <c r="AD2" s="89"/>
      <c r="AE2" s="89"/>
      <c r="AF2" s="89"/>
      <c r="AG2" s="89"/>
      <c r="AH2" s="89"/>
      <c r="AI2" s="89"/>
      <c r="AJ2" s="89"/>
      <c r="AK2" s="89"/>
      <c r="AL2" s="89"/>
      <c r="AM2" s="89"/>
      <c r="AN2" s="89"/>
      <c r="AO2" s="89"/>
    </row>
    <row r="3" spans="1:41" ht="21" x14ac:dyDescent="0.2">
      <c r="A3" s="1" t="s">
        <v>50</v>
      </c>
      <c r="B3" s="2"/>
    </row>
    <row r="4" spans="1:41" ht="69" customHeight="1" x14ac:dyDescent="0.25">
      <c r="A4" s="3" t="s">
        <v>51</v>
      </c>
      <c r="B4" s="3"/>
      <c r="C4" s="3"/>
      <c r="D4" s="3"/>
      <c r="E4" s="3"/>
    </row>
    <row r="5" spans="1:41" x14ac:dyDescent="0.2">
      <c r="A5"/>
    </row>
    <row r="6" spans="1:41" x14ac:dyDescent="0.2">
      <c r="B6" s="22"/>
    </row>
    <row r="7" spans="1:41" ht="19" x14ac:dyDescent="0.2">
      <c r="A7" s="23" t="s">
        <v>52</v>
      </c>
      <c r="B7" s="24"/>
      <c r="D7" s="25" t="s">
        <v>52</v>
      </c>
      <c r="E7" s="25" t="s">
        <v>53</v>
      </c>
    </row>
    <row r="8" spans="1:41" ht="16" customHeight="1" x14ac:dyDescent="0.2">
      <c r="A8" s="26" t="s">
        <v>54</v>
      </c>
      <c r="B8" s="27" t="s">
        <v>55</v>
      </c>
      <c r="D8" s="28" t="s">
        <v>56</v>
      </c>
      <c r="E8" s="123"/>
    </row>
    <row r="9" spans="1:41" ht="17" x14ac:dyDescent="0.2">
      <c r="A9" s="29" t="s">
        <v>58</v>
      </c>
      <c r="B9" s="30" t="s">
        <v>59</v>
      </c>
      <c r="D9" s="28" t="s">
        <v>60</v>
      </c>
      <c r="E9" s="123"/>
    </row>
    <row r="10" spans="1:41" ht="17" x14ac:dyDescent="0.2">
      <c r="A10" s="29" t="s">
        <v>57</v>
      </c>
      <c r="B10" s="30" t="s">
        <v>62</v>
      </c>
      <c r="C10" s="31"/>
      <c r="D10" s="28" t="s">
        <v>63</v>
      </c>
      <c r="E10" s="123"/>
    </row>
    <row r="11" spans="1:41" ht="17" x14ac:dyDescent="0.2">
      <c r="A11" s="29" t="s">
        <v>61</v>
      </c>
      <c r="B11" s="30" t="s">
        <v>64</v>
      </c>
      <c r="C11" s="31"/>
      <c r="D11" s="28" t="s">
        <v>65</v>
      </c>
      <c r="E11" s="123"/>
    </row>
    <row r="12" spans="1:41" x14ac:dyDescent="0.2">
      <c r="A12" s="32"/>
      <c r="B12" s="33"/>
      <c r="C12" s="31"/>
      <c r="D12" s="28" t="s">
        <v>66</v>
      </c>
      <c r="E12" s="123"/>
    </row>
    <row r="13" spans="1:41" ht="16" customHeight="1" x14ac:dyDescent="0.2">
      <c r="A13" s="26" t="s">
        <v>67</v>
      </c>
      <c r="B13" s="27" t="s">
        <v>68</v>
      </c>
      <c r="D13" s="34"/>
      <c r="E13" s="124" t="str">
        <f>_xlfn.CONCAT(E8:E12)</f>
        <v/>
      </c>
      <c r="F13" t="s">
        <v>69</v>
      </c>
    </row>
    <row r="14" spans="1:41" ht="16" customHeight="1" x14ac:dyDescent="0.2">
      <c r="A14" s="29" t="s">
        <v>58</v>
      </c>
      <c r="B14" s="30" t="s">
        <v>70</v>
      </c>
    </row>
    <row r="15" spans="1:41" ht="16" customHeight="1" x14ac:dyDescent="0.2">
      <c r="A15" s="29" t="s">
        <v>57</v>
      </c>
      <c r="B15" s="30" t="s">
        <v>71</v>
      </c>
    </row>
    <row r="16" spans="1:41" ht="16" customHeight="1" x14ac:dyDescent="0.2">
      <c r="A16" s="29" t="s">
        <v>61</v>
      </c>
      <c r="B16" s="30" t="s">
        <v>72</v>
      </c>
    </row>
    <row r="17" spans="1:6" x14ac:dyDescent="0.2">
      <c r="A17" s="32"/>
      <c r="B17" s="33"/>
    </row>
    <row r="18" spans="1:6" s="22" customFormat="1" ht="17" x14ac:dyDescent="0.2">
      <c r="A18" s="26" t="s">
        <v>73</v>
      </c>
      <c r="B18" s="27" t="s">
        <v>74</v>
      </c>
      <c r="D18"/>
      <c r="E18"/>
    </row>
    <row r="19" spans="1:6" ht="16" customHeight="1" x14ac:dyDescent="0.2">
      <c r="A19" s="29" t="s">
        <v>58</v>
      </c>
      <c r="B19" s="30" t="s">
        <v>75</v>
      </c>
    </row>
    <row r="20" spans="1:6" ht="16" customHeight="1" x14ac:dyDescent="0.2">
      <c r="A20" s="29" t="s">
        <v>57</v>
      </c>
      <c r="B20" s="30" t="s">
        <v>76</v>
      </c>
      <c r="C20" s="35"/>
      <c r="F20" t="s">
        <v>69</v>
      </c>
    </row>
    <row r="21" spans="1:6" ht="16" customHeight="1" x14ac:dyDescent="0.2">
      <c r="A21" s="29" t="s">
        <v>61</v>
      </c>
      <c r="B21" s="30" t="s">
        <v>77</v>
      </c>
    </row>
    <row r="22" spans="1:6" x14ac:dyDescent="0.2">
      <c r="A22" s="32"/>
      <c r="B22" s="33"/>
    </row>
    <row r="23" spans="1:6" s="22" customFormat="1" ht="16" customHeight="1" x14ac:dyDescent="0.2">
      <c r="A23" s="26" t="s">
        <v>78</v>
      </c>
      <c r="B23" s="27" t="s">
        <v>79</v>
      </c>
      <c r="D23"/>
      <c r="E23"/>
    </row>
    <row r="24" spans="1:6" ht="16" customHeight="1" x14ac:dyDescent="0.2">
      <c r="A24" s="29" t="s">
        <v>58</v>
      </c>
      <c r="B24" s="30" t="s">
        <v>80</v>
      </c>
    </row>
    <row r="25" spans="1:6" ht="16" customHeight="1" x14ac:dyDescent="0.2">
      <c r="A25" s="29" t="s">
        <v>57</v>
      </c>
      <c r="B25" s="30" t="s">
        <v>81</v>
      </c>
      <c r="D25" s="22"/>
      <c r="E25" s="22"/>
    </row>
    <row r="26" spans="1:6" ht="16" customHeight="1" x14ac:dyDescent="0.2">
      <c r="A26" s="29" t="s">
        <v>61</v>
      </c>
      <c r="B26" s="30" t="s">
        <v>82</v>
      </c>
    </row>
    <row r="27" spans="1:6" x14ac:dyDescent="0.2">
      <c r="A27" s="32"/>
      <c r="B27" s="33"/>
    </row>
    <row r="28" spans="1:6" s="22" customFormat="1" ht="17" x14ac:dyDescent="0.2">
      <c r="A28" s="26" t="s">
        <v>83</v>
      </c>
      <c r="B28" s="27" t="s">
        <v>84</v>
      </c>
      <c r="D28"/>
      <c r="E28"/>
    </row>
    <row r="29" spans="1:6" ht="16" customHeight="1" x14ac:dyDescent="0.2">
      <c r="A29" s="29" t="s">
        <v>58</v>
      </c>
      <c r="B29" s="30" t="s">
        <v>85</v>
      </c>
    </row>
    <row r="30" spans="1:6" ht="16" customHeight="1" x14ac:dyDescent="0.2">
      <c r="A30" s="29" t="s">
        <v>57</v>
      </c>
      <c r="B30" s="30" t="s">
        <v>86</v>
      </c>
      <c r="D30" s="22"/>
      <c r="E30" s="22"/>
    </row>
    <row r="31" spans="1:6" ht="16" customHeight="1" x14ac:dyDescent="0.2">
      <c r="A31" s="29" t="s">
        <v>61</v>
      </c>
      <c r="B31" s="30" t="s">
        <v>87</v>
      </c>
    </row>
    <row r="32" spans="1:6" x14ac:dyDescent="0.2">
      <c r="A32" s="32"/>
      <c r="B32" s="33"/>
    </row>
    <row r="33" spans="1:5" s="22" customFormat="1" ht="16" customHeight="1" x14ac:dyDescent="0.2">
      <c r="A33" s="36"/>
      <c r="B33" s="37"/>
      <c r="D33"/>
      <c r="E33"/>
    </row>
    <row r="34" spans="1:5" x14ac:dyDescent="0.2">
      <c r="A34" s="38"/>
    </row>
    <row r="35" spans="1:5" x14ac:dyDescent="0.2">
      <c r="A35" s="38"/>
      <c r="D35" s="22"/>
      <c r="E35" s="22"/>
    </row>
    <row r="38" spans="1:5" s="22" customFormat="1" x14ac:dyDescent="0.2">
      <c r="A38" s="12"/>
      <c r="B38"/>
      <c r="D38"/>
      <c r="E38"/>
    </row>
    <row r="40" spans="1:5" ht="16" customHeight="1" x14ac:dyDescent="0.2">
      <c r="D40" s="22"/>
      <c r="E40" s="22"/>
    </row>
    <row r="41" spans="1:5" ht="16" customHeight="1" x14ac:dyDescent="0.2"/>
    <row r="43" spans="1:5" s="22" customFormat="1" x14ac:dyDescent="0.2">
      <c r="A43" s="12"/>
      <c r="B43"/>
      <c r="D43"/>
      <c r="E43"/>
    </row>
    <row r="45" spans="1:5" x14ac:dyDescent="0.2">
      <c r="D45" s="22"/>
      <c r="E45" s="22"/>
    </row>
  </sheetData>
  <mergeCells count="2">
    <mergeCell ref="A4:E4"/>
    <mergeCell ref="A7:B7"/>
  </mergeCells>
  <conditionalFormatting sqref="A1:A2 X1:X2">
    <cfRule type="expression" dxfId="329" priority="7">
      <formula>$A$2/$B$2&gt;=0.05</formula>
    </cfRule>
  </conditionalFormatting>
  <conditionalFormatting sqref="B1:B2 Y1:Y2">
    <cfRule type="expression" dxfId="328" priority="8">
      <formula>$A$2/$B$2&gt;=0.1</formula>
    </cfRule>
  </conditionalFormatting>
  <conditionalFormatting sqref="C1:C2 Z1:Z2">
    <cfRule type="expression" dxfId="327" priority="9">
      <formula>$A$2/$B$2&gt;=0.15</formula>
    </cfRule>
  </conditionalFormatting>
  <conditionalFormatting sqref="D1:D2 AA1:AA2">
    <cfRule type="expression" dxfId="326" priority="10">
      <formula>$A$2/$B$2&gt;=0.2</formula>
    </cfRule>
  </conditionalFormatting>
  <conditionalFormatting sqref="E1:E2 AB1:AB2">
    <cfRule type="expression" dxfId="325" priority="11">
      <formula>$A$2/$B$2&gt;=0.25</formula>
    </cfRule>
  </conditionalFormatting>
  <conditionalFormatting sqref="F1:F2 AC1:AC2">
    <cfRule type="expression" dxfId="324" priority="12">
      <formula>$A$2/$B$2&gt;=0.3</formula>
    </cfRule>
  </conditionalFormatting>
  <conditionalFormatting sqref="G1:G2 AD1:AD2">
    <cfRule type="expression" dxfId="323" priority="13">
      <formula>$A$2/$B$2&gt;=0.35</formula>
    </cfRule>
  </conditionalFormatting>
  <conditionalFormatting sqref="H1:H2 AE1:AE2">
    <cfRule type="expression" dxfId="322" priority="14">
      <formula>$A$2/$B$2&gt;=0.4</formula>
    </cfRule>
  </conditionalFormatting>
  <conditionalFormatting sqref="I1:I2 AF1:AF2">
    <cfRule type="expression" dxfId="321" priority="15">
      <formula>$A$2/$B$2&gt;=0.45</formula>
    </cfRule>
  </conditionalFormatting>
  <conditionalFormatting sqref="K1:K2 AH1:AH2">
    <cfRule type="expression" dxfId="320" priority="17">
      <formula>$A$2/$B$2&gt;=0.55</formula>
    </cfRule>
  </conditionalFormatting>
  <conditionalFormatting sqref="L1:L2 AI1:AI2">
    <cfRule type="expression" dxfId="319" priority="18">
      <formula>$A$2/$B$2&gt;=0.6</formula>
    </cfRule>
  </conditionalFormatting>
  <conditionalFormatting sqref="M1:M2 AJ1:AJ2">
    <cfRule type="expression" dxfId="318" priority="19">
      <formula>$A$2/$B$2&gt;=0.65</formula>
    </cfRule>
  </conditionalFormatting>
  <conditionalFormatting sqref="N1:N2 AK1:AK2">
    <cfRule type="expression" dxfId="317" priority="20">
      <formula>$A$2/$B$2&gt;=0.7</formula>
    </cfRule>
  </conditionalFormatting>
  <conditionalFormatting sqref="J1:J2 AG1:AG2">
    <cfRule type="expression" dxfId="316" priority="16">
      <formula>$A$2/$B$2&gt;=0.5</formula>
    </cfRule>
  </conditionalFormatting>
  <conditionalFormatting sqref="P1">
    <cfRule type="expression" dxfId="315" priority="6">
      <formula>$P$1&lt;&gt;""</formula>
    </cfRule>
  </conditionalFormatting>
  <conditionalFormatting sqref="A1:O2 X1:AO2 P2:R2 Q1:R1">
    <cfRule type="expression" dxfId="314" priority="5" stopIfTrue="1">
      <formula>$P$1="Feedback OFF"</formula>
    </cfRule>
  </conditionalFormatting>
  <conditionalFormatting sqref="O1:O2 AL1:AL2">
    <cfRule type="expression" dxfId="313" priority="21">
      <formula>$A$2/$B$2&gt;=0.75</formula>
    </cfRule>
  </conditionalFormatting>
  <conditionalFormatting sqref="P1:P2 AM1:AM2">
    <cfRule type="expression" dxfId="312" priority="22">
      <formula>$A$2/$B$2&gt;=0.8</formula>
    </cfRule>
  </conditionalFormatting>
  <conditionalFormatting sqref="Q1:Q2 AN1:AN2">
    <cfRule type="expression" dxfId="311" priority="23">
      <formula>$A$2/$B$2&gt;=0.85</formula>
    </cfRule>
  </conditionalFormatting>
  <conditionalFormatting sqref="R1:R2 AO1:AO2">
    <cfRule type="expression" dxfId="310" priority="24">
      <formula>$A$2/$B$2&gt;=1</formula>
    </cfRule>
  </conditionalFormatting>
  <conditionalFormatting sqref="A3:AA100">
    <cfRule type="expression" dxfId="304" priority="2" stopIfTrue="1">
      <formula>$D$2="DRAGGING CELLS IS NOT PERMITTED. PLEASE UNDO LAST ACTION!!"</formula>
    </cfRule>
  </conditionalFormatting>
  <dataValidations count="2">
    <dataValidation type="list" allowBlank="1" showErrorMessage="1" errorTitle="Answer Style" error="The answer should be a capital A, B or C with no period or space" promptTitle="Select the Correct Answer" sqref="E8:E12" xr:uid="{5A2A1621-5232-5645-AFFE-BF0BBAE772C9}">
      <formula1>$A$14:$A$16</formula1>
    </dataValidation>
    <dataValidation type="list" allowBlank="1" showInputMessage="1" showErrorMessage="1" sqref="P1" xr:uid="{81738D97-9A23-2C40-9A81-5971A472710F}">
      <formula1>"Feedback ON, Taunting ON, Feedback OFF"</formula1>
    </dataValidation>
  </dataValidations>
  <pageMargins left="0.7" right="0.7" top="0.75" bottom="0.75" header="0.3" footer="0.3"/>
  <pageSetup orientation="portrait" horizontalDpi="360" verticalDpi="360" r:id="rId1"/>
  <legacyDrawing r:id="rId2"/>
  <extLst>
    <ext xmlns:x14="http://schemas.microsoft.com/office/spreadsheetml/2009/9/main" uri="{78C0D931-6437-407d-A8EE-F0AAD7539E65}">
      <x14:conditionalFormattings>
        <x14:conditionalFormatting xmlns:xm="http://schemas.microsoft.com/office/excel/2006/main">
          <x14:cfRule type="expression" priority="25" stopIfTrue="1" id="{B9F98AD9-83C6-C249-BEF5-5650589ABB27}">
            <xm:f>AND(('MC QuestionsSC'!$A$2/'MC QuestionsSC'!$B$2&gt;=Scoreboard!$F$19),$P$1&lt;&gt;"Feedback OFF",IF('MC QuestionsSC'!A3=FeedbackSFX!$C$2, TRUE, FALSE))</xm:f>
            <x14:dxf>
              <fill>
                <patternFill>
                  <bgColor rgb="FFCEEED0"/>
                </patternFill>
              </fill>
            </x14:dxf>
          </x14:cfRule>
          <x14:cfRule type="expression" priority="26" stopIfTrue="1" id="{2D3773C0-1E17-134E-A6C4-451A97BF2318}">
            <xm:f>AND(('MC QuestionsSC'!$A$2/'MC QuestionsSC'!$B$2&gt;=Scoreboard!$F$19),$P$1&lt;&gt;"Feedback OFF",IF('MC QuestionsSC'!A3=FeedbackSFX!$K$2, TRUE, FALSE))</xm:f>
            <x14:dxf>
              <fill>
                <patternFill>
                  <bgColor rgb="FFFFFF64"/>
                </patternFill>
              </fill>
            </x14:dxf>
          </x14:cfRule>
          <x14:cfRule type="expression" priority="27" stopIfTrue="1" id="{163EA4FE-9C03-7E4C-BD1E-5B003BA66EA7}">
            <xm:f>AND(('MC QuestionsSC'!$A$2/'MC QuestionsSC'!$B$2&gt;=Scoreboard!$F$19),$P$1&lt;&gt;"Feedback OFF",AND(IF('MC QuestionsSC'!A3&lt;&gt;FeedbackSFX!$C$2, TRUE, FALSE),'MC QuestionsSC'!A3&lt;&gt;"",_xlfn.ISFORMULA('MC QuestionsSC'!A3)))</xm:f>
            <x14:dxf>
              <fill>
                <patternFill>
                  <bgColor rgb="FFFF99CC"/>
                </patternFill>
              </fill>
            </x14:dxf>
          </x14:cfRule>
          <xm:sqref>A3:AL31</xm:sqref>
        </x14:conditionalFormatting>
        <x14:conditionalFormatting xmlns:xm="http://schemas.microsoft.com/office/excel/2006/main">
          <x14:cfRule type="expression" priority="4" stopIfTrue="1" id="{9E2545F3-471E-2347-BEC5-3CB2C1A90934}">
            <xm:f>Scoreboard!$F$23&lt;&gt;""</xm:f>
            <x14:dxf>
              <font>
                <color rgb="FF9C0006"/>
              </font>
              <fill>
                <patternFill>
                  <fgColor indexed="64"/>
                  <bgColor rgb="FFFFC7CE"/>
                </patternFill>
              </fill>
            </x14:dxf>
          </x14:cfRule>
          <xm:sqref>I1:N1</xm:sqref>
        </x14:conditionalFormatting>
        <x14:conditionalFormatting xmlns:xm="http://schemas.microsoft.com/office/excel/2006/main">
          <x14:cfRule type="expression" priority="1" stopIfTrue="1" id="{BDEBB451-15AC-2A4D-BE1F-E00FC06F9EB1}">
            <xm:f>Scoreboard!$E$4="Excel version: Invalid"</xm:f>
            <x14:dxf>
              <font>
                <color rgb="FF9C0006"/>
              </font>
              <fill>
                <patternFill>
                  <fgColor indexed="64"/>
                  <bgColor rgb="FFFFC7CE"/>
                </patternFill>
              </fill>
            </x14:dxf>
          </x14:cfRule>
          <x14:cfRule type="expression" priority="3" stopIfTrue="1" id="{338B371F-998B-BA42-9BFA-83F8B4AD54C2}">
            <xm:f>Scoreboard!$F$23&lt;&gt;""</xm:f>
            <x14:dxf>
              <font>
                <color rgb="FF9C0006"/>
              </font>
              <fill>
                <patternFill>
                  <fgColor indexed="64"/>
                  <bgColor rgb="FFFFC7CE"/>
                </patternFill>
              </fill>
            </x14:dxf>
          </x14:cfRule>
          <xm:sqref>A3:AA100</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6ACABD-FF0E-A04F-806A-A689CE4D47D3}">
  <sheetPr>
    <tabColor rgb="FF4FADEA"/>
  </sheetPr>
  <dimension ref="A1:AO45"/>
  <sheetViews>
    <sheetView showGridLines="0" zoomScale="130" zoomScaleNormal="130" workbookViewId="0">
      <pane ySplit="2" topLeftCell="A3" activePane="bottomLeft" state="frozen"/>
      <selection pane="bottomLeft" activeCell="A3" sqref="A3:XFD3"/>
    </sheetView>
  </sheetViews>
  <sheetFormatPr baseColWidth="10" defaultColWidth="10.83203125" defaultRowHeight="9" x14ac:dyDescent="0.15"/>
  <cols>
    <col min="1" max="1" width="5.6640625" style="100" customWidth="1"/>
    <col min="2" max="2" width="64" style="92" customWidth="1"/>
    <col min="3" max="3" width="5.33203125" style="92" customWidth="1"/>
    <col min="4" max="5" width="10.5" style="92" customWidth="1"/>
    <col min="6" max="16384" width="10.83203125" style="92"/>
  </cols>
  <sheetData>
    <row r="1" spans="1:41" s="93" customFormat="1" ht="22" customHeight="1" x14ac:dyDescent="0.15">
      <c r="A1" s="100" t="s">
        <v>1387</v>
      </c>
      <c r="B1" s="100" t="s">
        <v>1388</v>
      </c>
      <c r="C1" s="100" t="s">
        <v>1389</v>
      </c>
      <c r="D1" s="102" t="str" cm="1">
        <f t="array" aca="1" ref="D1" ca="1">IFERROR(
    _xlfn.LET(
        _xlpm.FileName, MID(CELL("filename", A1), FIND("]", CELL("filename", A1)) + 1, 255),
        _xlpm.DynamicRef, INDIRECT("'#_" &amp; _xlpm.FileName &amp; "'!" &amp; C2),
        IF(
            TYPE(_xlpm.DynamicRef) = 1,
            VLOOKUP(
                CELL("format", _xlpm.DynamicRef),
                FormatCodesSFX!$A$4:$B$53,
                2,
                FALSE
            ),
            _xlfn.SWITCH(
                TYPE(_xlpm.DynamicRef),
                2, "short text",
                4, "logical",
                16, "error",
                64, "long text",
                "Other"
            )
        )
    ),
    "Error in formula"
)</f>
        <v>error</v>
      </c>
      <c r="E1" s="100"/>
      <c r="F1" s="100"/>
      <c r="G1" s="100"/>
      <c r="H1" s="100"/>
      <c r="I1" s="102" t="str">
        <f>'MC QuestionsSC'!$I$1</f>
        <v>Super Mascot</v>
      </c>
      <c r="J1" s="102"/>
      <c r="K1" s="102"/>
      <c r="L1" s="102" t="s">
        <v>1390</v>
      </c>
      <c r="M1" s="102"/>
      <c r="N1" s="102"/>
      <c r="O1" s="102"/>
      <c r="P1" s="102" t="s">
        <v>1391</v>
      </c>
      <c r="Q1" s="102"/>
      <c r="R1" s="102"/>
      <c r="S1" s="92"/>
      <c r="T1" s="92"/>
      <c r="U1" s="92"/>
      <c r="V1" s="92"/>
      <c r="W1" s="92"/>
      <c r="X1" s="100" t="str">
        <f t="shared" ref="X1:AA2" si="0">A1</f>
        <v>earned</v>
      </c>
      <c r="Y1" s="100" t="str">
        <f t="shared" si="0"/>
        <v>possible</v>
      </c>
      <c r="Z1" s="100" t="str">
        <f t="shared" si="0"/>
        <v>cell</v>
      </c>
      <c r="AA1" s="102" t="str">
        <f t="shared" ca="1" si="0"/>
        <v>error</v>
      </c>
      <c r="AB1" s="100"/>
      <c r="AC1" s="100"/>
      <c r="AD1" s="92"/>
      <c r="AE1" s="92"/>
      <c r="AF1" s="102" t="str">
        <f>I1</f>
        <v>Super Mascot</v>
      </c>
      <c r="AG1" s="102"/>
      <c r="AH1" s="92"/>
      <c r="AI1" s="92"/>
      <c r="AJ1" s="92"/>
      <c r="AK1" s="92"/>
      <c r="AL1" s="102" t="s">
        <v>1390</v>
      </c>
      <c r="AM1" s="92"/>
      <c r="AN1" s="92"/>
      <c r="AO1" s="92"/>
    </row>
    <row r="2" spans="1:41" s="93" customFormat="1" ht="23" customHeight="1" x14ac:dyDescent="0.15">
      <c r="A2" s="100" t="str">
        <f ca="1">'MC QuestionsSC'!$A$2</f>
        <v/>
      </c>
      <c r="B2" s="103">
        <f>'MC QuestionsSC'!$B$2</f>
        <v>5</v>
      </c>
      <c r="C2" s="100" t="str" cm="1">
        <f t="array" aca="1" ref="C2" ca="1">SUBSTITUTE(IF(LEN(CELL("address"))&lt;15,CELL("address"),""),"$","")</f>
        <v/>
      </c>
      <c r="D2" s="102" t="str" cm="1">
        <f t="array" aca="1" ref="D2" ca="1">IF(ISNUMBER(SEARCH("#REF!",_xlfn.SINGLE(_xlfn.FORMULATEXT(INDIRECT("'MC QuestionsSC'!" &amp; C2))))), "DRAGGING CELLS IS NOT PERMITTED. PLEASE UNDO LAST ACTION!!",IF(IF('MC QuestionsSC'!B2=0,1,'MC QuestionsSC'!C2/'MC QuestionsSC'!B2)&gt;=Scoreboard!$F$19,IF(ISNUMBER(SEARCH("#REF!",_xlfn.SINGLE(_xlfn.FORMULATEXT(INDIRECT("'MC QuestionsSC'!"&amp;C2))))),"DRAGGING CELLS IS NOT PERMITTED. PLEASE UNDO LAST ACTION!!",IF($P$1&lt;&gt;"Feedback OFF",IFERROR(HLOOKUP(INDIRECT("'MC QuestionsSC'!"&amp;C2),FeedbackSFX!$B$2:$N$10,IF($P$1="Feedback ON", 2, FeedbackSFX!B1), FALSE), ""),"")),IF(IF('MC QuestionsSC'!B2=0,1,'MC QuestionsSC'!C2/'MC QuestionsSC'!B2)&gt;=Scoreboard!$F$19/2,"Earn "&amp;TEXT(Scoreboard!$F$19,"0%")&amp;" to unlock score and feedback. ---&gt; Halfway There!!!","Earn "&amp;TEXT(Scoreboard!$F$19,"0%")&amp;" to unlock score and feedback.")))</f>
        <v>Earn 50% to unlock score and feedback.</v>
      </c>
      <c r="E2" s="100"/>
      <c r="F2" s="100"/>
      <c r="G2" s="100"/>
      <c r="H2" s="100"/>
      <c r="I2" s="104"/>
      <c r="J2" s="100"/>
      <c r="K2" s="100"/>
      <c r="L2" s="100"/>
      <c r="M2" s="100"/>
      <c r="N2" s="100"/>
      <c r="O2" s="100"/>
      <c r="P2" s="100"/>
      <c r="Q2" s="100"/>
      <c r="R2" s="100"/>
      <c r="S2" s="92"/>
      <c r="T2" s="92"/>
      <c r="U2" s="92"/>
      <c r="V2" s="92"/>
      <c r="W2" s="92"/>
      <c r="X2" s="105" t="str">
        <f t="shared" ca="1" si="0"/>
        <v/>
      </c>
      <c r="Y2" s="105">
        <f t="shared" si="0"/>
        <v>5</v>
      </c>
      <c r="Z2" s="105" t="str">
        <f t="shared" ca="1" si="0"/>
        <v/>
      </c>
      <c r="AA2" s="102" t="str">
        <f t="shared" ca="1" si="0"/>
        <v>Earn 50% to unlock score and feedback.</v>
      </c>
      <c r="AB2" s="100"/>
      <c r="AC2" s="100"/>
      <c r="AD2" s="92"/>
      <c r="AE2" s="92"/>
      <c r="AF2" s="92"/>
      <c r="AG2" s="92"/>
      <c r="AH2" s="92"/>
      <c r="AI2" s="92"/>
      <c r="AJ2" s="92"/>
      <c r="AK2" s="92"/>
      <c r="AL2" s="92"/>
      <c r="AM2" s="92"/>
      <c r="AN2" s="92"/>
      <c r="AO2" s="92"/>
    </row>
    <row r="3" spans="1:41" x14ac:dyDescent="0.15">
      <c r="A3" s="94" t="s">
        <v>50</v>
      </c>
      <c r="B3" s="95"/>
    </row>
    <row r="4" spans="1:41" ht="69" customHeight="1" x14ac:dyDescent="0.15">
      <c r="A4" s="96" t="s">
        <v>51</v>
      </c>
      <c r="B4" s="96"/>
      <c r="C4" s="96"/>
      <c r="D4" s="96"/>
      <c r="E4" s="96"/>
    </row>
    <row r="5" spans="1:41" x14ac:dyDescent="0.15">
      <c r="A5" s="92"/>
    </row>
    <row r="6" spans="1:41" x14ac:dyDescent="0.15">
      <c r="B6" s="125"/>
    </row>
    <row r="7" spans="1:41" x14ac:dyDescent="0.15">
      <c r="A7" s="134" t="s">
        <v>52</v>
      </c>
      <c r="B7" s="134"/>
      <c r="D7" s="135" t="s">
        <v>52</v>
      </c>
      <c r="E7" s="135" t="s">
        <v>53</v>
      </c>
    </row>
    <row r="8" spans="1:41" ht="16" customHeight="1" x14ac:dyDescent="0.15">
      <c r="A8" s="126" t="s">
        <v>54</v>
      </c>
      <c r="B8" s="131" t="s">
        <v>55</v>
      </c>
      <c r="D8" s="100" t="s">
        <v>56</v>
      </c>
      <c r="E8" s="100" t="s">
        <v>57</v>
      </c>
    </row>
    <row r="9" spans="1:41" ht="10" x14ac:dyDescent="0.15">
      <c r="A9" s="127" t="s">
        <v>58</v>
      </c>
      <c r="B9" s="132" t="s">
        <v>59</v>
      </c>
      <c r="D9" s="100" t="s">
        <v>60</v>
      </c>
      <c r="E9" s="100" t="s">
        <v>61</v>
      </c>
    </row>
    <row r="10" spans="1:41" ht="10" x14ac:dyDescent="0.15">
      <c r="A10" s="127" t="s">
        <v>57</v>
      </c>
      <c r="B10" s="132" t="s">
        <v>62</v>
      </c>
      <c r="D10" s="100" t="s">
        <v>63</v>
      </c>
      <c r="E10" s="100" t="s">
        <v>58</v>
      </c>
    </row>
    <row r="11" spans="1:41" ht="10" x14ac:dyDescent="0.15">
      <c r="A11" s="127" t="s">
        <v>61</v>
      </c>
      <c r="B11" s="132" t="s">
        <v>64</v>
      </c>
      <c r="D11" s="100" t="s">
        <v>65</v>
      </c>
      <c r="E11" s="100" t="s">
        <v>58</v>
      </c>
    </row>
    <row r="12" spans="1:41" x14ac:dyDescent="0.15">
      <c r="A12" s="128"/>
      <c r="B12" s="133"/>
      <c r="D12" s="100" t="s">
        <v>66</v>
      </c>
      <c r="E12" s="100" t="s">
        <v>57</v>
      </c>
    </row>
    <row r="13" spans="1:41" ht="16" customHeight="1" x14ac:dyDescent="0.15">
      <c r="A13" s="126" t="s">
        <v>67</v>
      </c>
      <c r="B13" s="131" t="s">
        <v>68</v>
      </c>
      <c r="D13" s="136"/>
      <c r="E13" s="137" t="str">
        <f>_xlfn.CONCAT(E8:E12)</f>
        <v>BCAAB</v>
      </c>
      <c r="F13" s="92" t="s">
        <v>69</v>
      </c>
    </row>
    <row r="14" spans="1:41" ht="16" customHeight="1" x14ac:dyDescent="0.15">
      <c r="A14" s="127" t="s">
        <v>58</v>
      </c>
      <c r="B14" s="132" t="s">
        <v>70</v>
      </c>
    </row>
    <row r="15" spans="1:41" ht="16" customHeight="1" x14ac:dyDescent="0.15">
      <c r="A15" s="127" t="s">
        <v>57</v>
      </c>
      <c r="B15" s="132" t="s">
        <v>71</v>
      </c>
    </row>
    <row r="16" spans="1:41" ht="16" customHeight="1" x14ac:dyDescent="0.15">
      <c r="A16" s="127" t="s">
        <v>61</v>
      </c>
      <c r="B16" s="132" t="s">
        <v>72</v>
      </c>
    </row>
    <row r="17" spans="1:6" x14ac:dyDescent="0.15">
      <c r="A17" s="128"/>
      <c r="B17" s="133"/>
    </row>
    <row r="18" spans="1:6" s="125" customFormat="1" ht="10" x14ac:dyDescent="0.15">
      <c r="A18" s="126" t="s">
        <v>73</v>
      </c>
      <c r="B18" s="131" t="s">
        <v>74</v>
      </c>
      <c r="D18" s="92"/>
      <c r="E18" s="92"/>
    </row>
    <row r="19" spans="1:6" ht="16" customHeight="1" x14ac:dyDescent="0.15">
      <c r="A19" s="127" t="s">
        <v>58</v>
      </c>
      <c r="B19" s="132" t="s">
        <v>75</v>
      </c>
    </row>
    <row r="20" spans="1:6" ht="16" customHeight="1" x14ac:dyDescent="0.15">
      <c r="A20" s="127" t="s">
        <v>57</v>
      </c>
      <c r="B20" s="132" t="s">
        <v>76</v>
      </c>
      <c r="C20" s="129"/>
      <c r="F20" s="92" t="s">
        <v>69</v>
      </c>
    </row>
    <row r="21" spans="1:6" ht="16" customHeight="1" x14ac:dyDescent="0.15">
      <c r="A21" s="127" t="s">
        <v>61</v>
      </c>
      <c r="B21" s="132" t="s">
        <v>77</v>
      </c>
    </row>
    <row r="22" spans="1:6" x14ac:dyDescent="0.15">
      <c r="A22" s="128"/>
      <c r="B22" s="133"/>
    </row>
    <row r="23" spans="1:6" s="125" customFormat="1" ht="16" customHeight="1" x14ac:dyDescent="0.15">
      <c r="A23" s="126" t="s">
        <v>78</v>
      </c>
      <c r="B23" s="131" t="s">
        <v>79</v>
      </c>
      <c r="D23" s="92"/>
      <c r="E23" s="92"/>
    </row>
    <row r="24" spans="1:6" ht="16" customHeight="1" x14ac:dyDescent="0.15">
      <c r="A24" s="127" t="s">
        <v>58</v>
      </c>
      <c r="B24" s="132" t="s">
        <v>80</v>
      </c>
    </row>
    <row r="25" spans="1:6" ht="16" customHeight="1" x14ac:dyDescent="0.15">
      <c r="A25" s="127" t="s">
        <v>57</v>
      </c>
      <c r="B25" s="132" t="s">
        <v>81</v>
      </c>
      <c r="D25" s="125"/>
      <c r="E25" s="125"/>
    </row>
    <row r="26" spans="1:6" ht="16" customHeight="1" x14ac:dyDescent="0.15">
      <c r="A26" s="127" t="s">
        <v>61</v>
      </c>
      <c r="B26" s="132" t="s">
        <v>82</v>
      </c>
    </row>
    <row r="27" spans="1:6" x14ac:dyDescent="0.15">
      <c r="A27" s="128"/>
      <c r="B27" s="133"/>
    </row>
    <row r="28" spans="1:6" s="125" customFormat="1" ht="10" x14ac:dyDescent="0.15">
      <c r="A28" s="126" t="s">
        <v>83</v>
      </c>
      <c r="B28" s="131" t="s">
        <v>84</v>
      </c>
      <c r="D28" s="92"/>
      <c r="E28" s="92"/>
    </row>
    <row r="29" spans="1:6" ht="16" customHeight="1" x14ac:dyDescent="0.15">
      <c r="A29" s="127" t="s">
        <v>58</v>
      </c>
      <c r="B29" s="132" t="s">
        <v>85</v>
      </c>
    </row>
    <row r="30" spans="1:6" ht="16" customHeight="1" x14ac:dyDescent="0.15">
      <c r="A30" s="127" t="s">
        <v>57</v>
      </c>
      <c r="B30" s="132" t="s">
        <v>86</v>
      </c>
      <c r="D30" s="125"/>
      <c r="E30" s="125"/>
    </row>
    <row r="31" spans="1:6" ht="16" customHeight="1" x14ac:dyDescent="0.15">
      <c r="A31" s="127" t="s">
        <v>61</v>
      </c>
      <c r="B31" s="132" t="s">
        <v>87</v>
      </c>
    </row>
    <row r="32" spans="1:6" x14ac:dyDescent="0.15">
      <c r="A32" s="128"/>
      <c r="B32" s="133"/>
    </row>
    <row r="33" spans="1:5" s="125" customFormat="1" ht="16" customHeight="1" x14ac:dyDescent="0.15">
      <c r="A33" s="138"/>
      <c r="B33" s="92"/>
      <c r="D33" s="92"/>
      <c r="E33" s="92"/>
    </row>
    <row r="34" spans="1:5" x14ac:dyDescent="0.15">
      <c r="A34" s="130"/>
    </row>
    <row r="35" spans="1:5" x14ac:dyDescent="0.15">
      <c r="A35" s="130"/>
      <c r="D35" s="125"/>
      <c r="E35" s="125"/>
    </row>
    <row r="38" spans="1:5" s="125" customFormat="1" x14ac:dyDescent="0.15">
      <c r="A38" s="100"/>
      <c r="B38" s="92"/>
      <c r="D38" s="92"/>
      <c r="E38" s="92"/>
    </row>
    <row r="40" spans="1:5" ht="16" customHeight="1" x14ac:dyDescent="0.15">
      <c r="D40" s="125"/>
      <c r="E40" s="125"/>
    </row>
    <row r="41" spans="1:5" ht="16" customHeight="1" x14ac:dyDescent="0.15"/>
    <row r="43" spans="1:5" s="125" customFormat="1" x14ac:dyDescent="0.15">
      <c r="A43" s="100"/>
      <c r="B43" s="92"/>
      <c r="D43" s="92"/>
      <c r="E43" s="92"/>
    </row>
    <row r="45" spans="1:5" x14ac:dyDescent="0.15">
      <c r="D45" s="125"/>
      <c r="E45" s="125"/>
    </row>
  </sheetData>
  <mergeCells count="2">
    <mergeCell ref="A4:E4"/>
    <mergeCell ref="A7:B7"/>
  </mergeCells>
  <conditionalFormatting sqref="A1:A2 X1:X2">
    <cfRule type="expression" dxfId="302" priority="3">
      <formula>$A$2/$B$2&gt;=0.05</formula>
    </cfRule>
  </conditionalFormatting>
  <conditionalFormatting sqref="B1:B2 Y1:Y2">
    <cfRule type="expression" dxfId="301" priority="4">
      <formula>$A$2/$B$2&gt;=0.1</formula>
    </cfRule>
  </conditionalFormatting>
  <conditionalFormatting sqref="C1:C2 Z1:Z2">
    <cfRule type="expression" dxfId="300" priority="5">
      <formula>$A$2/$B$2&gt;=0.15</formula>
    </cfRule>
  </conditionalFormatting>
  <conditionalFormatting sqref="D1:D2 AA1:AA2">
    <cfRule type="expression" dxfId="299" priority="6">
      <formula>$A$2/$B$2&gt;=0.2</formula>
    </cfRule>
  </conditionalFormatting>
  <conditionalFormatting sqref="E1:E2 AB1:AB2">
    <cfRule type="expression" dxfId="298" priority="7">
      <formula>$A$2/$B$2&gt;=0.25</formula>
    </cfRule>
  </conditionalFormatting>
  <conditionalFormatting sqref="F1:F2 AC1:AC2">
    <cfRule type="expression" dxfId="297" priority="8">
      <formula>$A$2/$B$2&gt;=0.3</formula>
    </cfRule>
  </conditionalFormatting>
  <conditionalFormatting sqref="G1:G2 AD1:AD2">
    <cfRule type="expression" dxfId="296" priority="9">
      <formula>$A$2/$B$2&gt;=0.35</formula>
    </cfRule>
  </conditionalFormatting>
  <conditionalFormatting sqref="H1:H2 AE1:AE2">
    <cfRule type="expression" dxfId="295" priority="10">
      <formula>$A$2/$B$2&gt;=0.4</formula>
    </cfRule>
  </conditionalFormatting>
  <conditionalFormatting sqref="I1:I2 AF1:AF2">
    <cfRule type="expression" dxfId="294" priority="11">
      <formula>$A$2/$B$2&gt;=0.45</formula>
    </cfRule>
  </conditionalFormatting>
  <conditionalFormatting sqref="K1:K2 AH1:AH2">
    <cfRule type="expression" dxfId="293" priority="13">
      <formula>$A$2/$B$2&gt;=0.55</formula>
    </cfRule>
  </conditionalFormatting>
  <conditionalFormatting sqref="L1:L2 AI1:AI2">
    <cfRule type="expression" dxfId="292" priority="14">
      <formula>$A$2/$B$2&gt;=0.6</formula>
    </cfRule>
  </conditionalFormatting>
  <conditionalFormatting sqref="M1:M2 AJ1:AJ2">
    <cfRule type="expression" dxfId="291" priority="15">
      <formula>$A$2/$B$2&gt;=0.65</formula>
    </cfRule>
  </conditionalFormatting>
  <conditionalFormatting sqref="N1:N2 AK1:AK2">
    <cfRule type="expression" dxfId="290" priority="16">
      <formula>$A$2/$B$2&gt;=0.7</formula>
    </cfRule>
  </conditionalFormatting>
  <conditionalFormatting sqref="J1:J2 AG1:AG2">
    <cfRule type="expression" dxfId="289" priority="12">
      <formula>$A$2/$B$2&gt;=0.5</formula>
    </cfRule>
  </conditionalFormatting>
  <conditionalFormatting sqref="P1">
    <cfRule type="expression" dxfId="288" priority="2">
      <formula>$P$1&lt;&gt;""</formula>
    </cfRule>
  </conditionalFormatting>
  <conditionalFormatting sqref="A1:O2 X1:AO2 P2:R2 Q1:R1">
    <cfRule type="expression" dxfId="287" priority="1" stopIfTrue="1">
      <formula>$P$1="Feedback OFF"</formula>
    </cfRule>
  </conditionalFormatting>
  <conditionalFormatting sqref="O1:O2 AL1:AL2">
    <cfRule type="expression" dxfId="286" priority="17">
      <formula>$A$2/$B$2&gt;=0.75</formula>
    </cfRule>
  </conditionalFormatting>
  <conditionalFormatting sqref="P1:P2 AM1:AM2">
    <cfRule type="expression" dxfId="285" priority="18">
      <formula>$A$2/$B$2&gt;=0.8</formula>
    </cfRule>
  </conditionalFormatting>
  <conditionalFormatting sqref="Q1:Q2 AN1:AN2">
    <cfRule type="expression" dxfId="284" priority="19">
      <formula>$A$2/$B$2&gt;=0.85</formula>
    </cfRule>
  </conditionalFormatting>
  <conditionalFormatting sqref="R1:R2 AO1:AO2">
    <cfRule type="expression" dxfId="283" priority="20">
      <formula>$A$2/$B$2&gt;=1</formula>
    </cfRule>
  </conditionalFormatting>
  <dataValidations count="2">
    <dataValidation type="list" allowBlank="1" showErrorMessage="1" errorTitle="Answer Style" error="The answer should be a capital A, B or C with no period or space" promptTitle="Select the Correct Answer" sqref="E8:E12" xr:uid="{B7556B7F-F9A2-CC42-9DE5-BD59CEA2A5D7}">
      <formula1>$A$14:$A$16</formula1>
    </dataValidation>
    <dataValidation type="list" allowBlank="1" showInputMessage="1" showErrorMessage="1" sqref="P1" xr:uid="{62397C89-3166-AD42-B0B1-810D119CA9BD}">
      <formula1>"Feedback ON, Taunting ON, Feedback OFF"</formula1>
    </dataValidation>
  </dataValidations>
  <pageMargins left="0.7" right="0.7" top="0.75" bottom="0.75" header="0.3" footer="0.3"/>
  <pageSetup orientation="portrait" horizontalDpi="360" verticalDpi="36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629255-761F-9443-8FEE-7157641B2F1D}">
  <sheetPr>
    <tabColor rgb="FF4FADEA"/>
  </sheetPr>
  <dimension ref="A1:AN1007"/>
  <sheetViews>
    <sheetView showGridLines="0" zoomScale="130" zoomScaleNormal="130" workbookViewId="0">
      <selection activeCell="F10" sqref="F10:I14"/>
    </sheetView>
  </sheetViews>
  <sheetFormatPr baseColWidth="10" defaultColWidth="8.83203125" defaultRowHeight="9" x14ac:dyDescent="0.15"/>
  <cols>
    <col min="1" max="1" width="12.83203125" style="95" bestFit="1" customWidth="1"/>
    <col min="2" max="2" width="13.1640625" style="95" customWidth="1"/>
    <col min="3" max="3" width="13.6640625" style="95" bestFit="1" customWidth="1"/>
    <col min="4" max="4" width="10.83203125" style="95" bestFit="1" customWidth="1"/>
    <col min="5" max="5" width="5" style="95" customWidth="1"/>
    <col min="6" max="6" width="12.33203125" style="95" customWidth="1"/>
    <col min="7" max="8" width="8.6640625" style="95" bestFit="1" customWidth="1"/>
    <col min="9" max="10" width="10.83203125" style="95" bestFit="1" customWidth="1"/>
    <col min="11" max="11" width="15.6640625" style="95" bestFit="1" customWidth="1"/>
    <col min="12" max="12" width="20.5" style="95" bestFit="1" customWidth="1"/>
    <col min="13" max="13" width="18.33203125" style="95" bestFit="1" customWidth="1"/>
    <col min="14" max="16384" width="8.83203125" style="95"/>
  </cols>
  <sheetData>
    <row r="1" spans="1:40" s="146" customFormat="1" x14ac:dyDescent="0.15"/>
    <row r="2" spans="1:40" s="146" customFormat="1" x14ac:dyDescent="0.15"/>
    <row r="3" spans="1:40" x14ac:dyDescent="0.15">
      <c r="A3" s="94">
        <v>0</v>
      </c>
    </row>
    <row r="4" spans="1:40" x14ac:dyDescent="0.15">
      <c r="A4" s="95">
        <v>0</v>
      </c>
    </row>
    <row r="6" spans="1:40" x14ac:dyDescent="0.15">
      <c r="A6" s="106">
        <v>0</v>
      </c>
      <c r="B6" s="106"/>
      <c r="C6" s="106"/>
      <c r="D6" s="106"/>
    </row>
    <row r="7" spans="1:40" x14ac:dyDescent="0.15">
      <c r="A7" s="97">
        <v>0</v>
      </c>
      <c r="B7" s="97">
        <v>0</v>
      </c>
      <c r="C7" s="97">
        <v>0</v>
      </c>
      <c r="D7" s="97">
        <v>0</v>
      </c>
      <c r="F7" s="147">
        <v>0</v>
      </c>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row>
    <row r="8" spans="1:40" x14ac:dyDescent="0.15">
      <c r="A8" s="100">
        <v>0</v>
      </c>
      <c r="B8" s="100">
        <v>0</v>
      </c>
      <c r="C8" s="100">
        <v>0</v>
      </c>
      <c r="D8" s="100">
        <v>0</v>
      </c>
      <c r="F8" s="147">
        <v>0</v>
      </c>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47"/>
      <c r="AL8" s="147"/>
      <c r="AM8" s="147"/>
      <c r="AN8" s="147"/>
    </row>
    <row r="9" spans="1:40" x14ac:dyDescent="0.15">
      <c r="A9" s="100">
        <v>0</v>
      </c>
      <c r="B9" s="100">
        <v>0</v>
      </c>
      <c r="C9" s="100">
        <v>0</v>
      </c>
      <c r="D9" s="100">
        <v>0</v>
      </c>
    </row>
    <row r="10" spans="1:40" x14ac:dyDescent="0.15">
      <c r="A10" s="100">
        <v>0</v>
      </c>
      <c r="B10" s="100">
        <v>0</v>
      </c>
      <c r="C10" s="100">
        <v>0</v>
      </c>
      <c r="D10" s="100">
        <v>0</v>
      </c>
      <c r="F10" s="92">
        <v>0</v>
      </c>
      <c r="G10" s="92">
        <v>0</v>
      </c>
      <c r="H10" s="92"/>
      <c r="I10" s="92"/>
      <c r="L10" s="95">
        <v>0</v>
      </c>
      <c r="M10" s="95">
        <v>0</v>
      </c>
    </row>
    <row r="11" spans="1:40" x14ac:dyDescent="0.15">
      <c r="A11" s="100">
        <v>0</v>
      </c>
      <c r="B11" s="100">
        <v>0</v>
      </c>
      <c r="C11" s="100">
        <v>0</v>
      </c>
      <c r="D11" s="100">
        <v>0</v>
      </c>
      <c r="F11" s="92">
        <v>0</v>
      </c>
      <c r="G11" s="92">
        <v>0</v>
      </c>
      <c r="H11" s="92">
        <v>0</v>
      </c>
      <c r="I11" s="92">
        <v>0</v>
      </c>
      <c r="L11" s="95">
        <v>0</v>
      </c>
      <c r="M11" s="95">
        <v>0</v>
      </c>
      <c r="N11" s="95">
        <v>0</v>
      </c>
      <c r="O11" s="95">
        <v>0</v>
      </c>
    </row>
    <row r="12" spans="1:40" x14ac:dyDescent="0.15">
      <c r="A12" s="100">
        <v>0</v>
      </c>
      <c r="B12" s="100">
        <v>0</v>
      </c>
      <c r="C12" s="100">
        <v>0</v>
      </c>
      <c r="D12" s="100">
        <v>0</v>
      </c>
      <c r="F12" s="92">
        <v>0</v>
      </c>
      <c r="G12" s="148">
        <v>0</v>
      </c>
      <c r="H12" s="148">
        <v>0</v>
      </c>
      <c r="I12" s="148">
        <v>0</v>
      </c>
      <c r="L12" s="95">
        <v>0</v>
      </c>
      <c r="M12" s="95">
        <v>1</v>
      </c>
      <c r="N12" s="95">
        <v>1</v>
      </c>
      <c r="O12" s="95">
        <v>1</v>
      </c>
    </row>
    <row r="13" spans="1:40" x14ac:dyDescent="0.15">
      <c r="A13" s="100">
        <v>0</v>
      </c>
      <c r="B13" s="100">
        <v>0</v>
      </c>
      <c r="C13" s="100">
        <v>0</v>
      </c>
      <c r="D13" s="100">
        <v>0</v>
      </c>
      <c r="F13" s="92">
        <v>0</v>
      </c>
      <c r="G13" s="148">
        <v>0</v>
      </c>
      <c r="H13" s="148">
        <v>0</v>
      </c>
      <c r="I13" s="148">
        <v>0</v>
      </c>
      <c r="L13" s="95">
        <v>0</v>
      </c>
      <c r="M13" s="95">
        <v>1</v>
      </c>
      <c r="N13" s="95">
        <v>1</v>
      </c>
      <c r="O13" s="95">
        <v>1</v>
      </c>
    </row>
    <row r="14" spans="1:40" x14ac:dyDescent="0.15">
      <c r="A14" s="100">
        <v>0</v>
      </c>
      <c r="B14" s="100">
        <v>0</v>
      </c>
      <c r="C14" s="100">
        <v>0</v>
      </c>
      <c r="D14" s="100">
        <v>0</v>
      </c>
      <c r="F14" s="92">
        <v>0</v>
      </c>
      <c r="G14" s="148">
        <v>0</v>
      </c>
      <c r="H14" s="148">
        <v>0</v>
      </c>
      <c r="I14" s="148">
        <v>0</v>
      </c>
      <c r="L14" s="95">
        <v>0</v>
      </c>
      <c r="M14" s="95">
        <v>1</v>
      </c>
      <c r="N14" s="95">
        <v>1</v>
      </c>
      <c r="O14" s="95">
        <v>1</v>
      </c>
    </row>
    <row r="15" spans="1:40" x14ac:dyDescent="0.15">
      <c r="A15" s="100">
        <v>0</v>
      </c>
      <c r="B15" s="100">
        <v>0</v>
      </c>
      <c r="C15" s="100">
        <v>0</v>
      </c>
      <c r="D15" s="100">
        <v>0</v>
      </c>
      <c r="F15" s="92"/>
      <c r="G15" s="92"/>
      <c r="H15" s="92"/>
    </row>
    <row r="16" spans="1:40" x14ac:dyDescent="0.15">
      <c r="A16" s="100">
        <v>0</v>
      </c>
      <c r="B16" s="100">
        <v>0</v>
      </c>
      <c r="C16" s="100">
        <v>0</v>
      </c>
      <c r="D16" s="100">
        <v>0</v>
      </c>
      <c r="F16" s="92"/>
      <c r="G16" s="92"/>
      <c r="H16" s="92"/>
    </row>
    <row r="17" spans="1:13" x14ac:dyDescent="0.15">
      <c r="A17" s="100">
        <v>0</v>
      </c>
      <c r="B17" s="100">
        <v>0</v>
      </c>
      <c r="C17" s="100">
        <v>0</v>
      </c>
      <c r="D17" s="100">
        <v>0</v>
      </c>
      <c r="F17" s="92"/>
      <c r="G17" s="92"/>
      <c r="H17" s="92"/>
    </row>
    <row r="18" spans="1:13" x14ac:dyDescent="0.15">
      <c r="A18" s="100">
        <v>0</v>
      </c>
      <c r="B18" s="100">
        <v>0</v>
      </c>
      <c r="C18" s="100">
        <v>0</v>
      </c>
      <c r="D18" s="100">
        <v>0</v>
      </c>
      <c r="F18" s="92"/>
      <c r="G18" s="92"/>
      <c r="H18" s="92"/>
      <c r="J18" s="92"/>
      <c r="K18" s="92"/>
      <c r="L18" s="92"/>
      <c r="M18" s="92"/>
    </row>
    <row r="19" spans="1:13" x14ac:dyDescent="0.15">
      <c r="A19" s="100">
        <v>0</v>
      </c>
      <c r="B19" s="100">
        <v>0</v>
      </c>
      <c r="C19" s="100">
        <v>0</v>
      </c>
      <c r="D19" s="100">
        <v>0</v>
      </c>
      <c r="F19" s="92"/>
      <c r="G19" s="92"/>
      <c r="H19" s="92"/>
      <c r="J19" s="92"/>
      <c r="K19" s="92"/>
      <c r="L19" s="92"/>
      <c r="M19" s="92"/>
    </row>
    <row r="20" spans="1:13" x14ac:dyDescent="0.15">
      <c r="A20" s="100">
        <v>0</v>
      </c>
      <c r="B20" s="100">
        <v>0</v>
      </c>
      <c r="C20" s="100">
        <v>0</v>
      </c>
      <c r="D20" s="100">
        <v>0</v>
      </c>
      <c r="F20" s="92"/>
      <c r="G20" s="92"/>
      <c r="H20" s="92"/>
      <c r="J20" s="92"/>
      <c r="K20" s="92"/>
      <c r="L20" s="92"/>
      <c r="M20" s="92"/>
    </row>
    <row r="21" spans="1:13" x14ac:dyDescent="0.15">
      <c r="A21" s="100">
        <v>0</v>
      </c>
      <c r="B21" s="100">
        <v>0</v>
      </c>
      <c r="C21" s="100">
        <v>0</v>
      </c>
      <c r="D21" s="100">
        <v>0</v>
      </c>
      <c r="F21" s="92"/>
      <c r="G21" s="92"/>
      <c r="H21" s="92"/>
      <c r="J21" s="92"/>
      <c r="K21" s="92"/>
      <c r="L21" s="92"/>
      <c r="M21" s="92"/>
    </row>
    <row r="22" spans="1:13" x14ac:dyDescent="0.15">
      <c r="A22" s="100">
        <v>0</v>
      </c>
      <c r="B22" s="100">
        <v>0</v>
      </c>
      <c r="C22" s="100">
        <v>0</v>
      </c>
      <c r="D22" s="100">
        <v>0</v>
      </c>
      <c r="F22" s="92"/>
      <c r="G22" s="92"/>
      <c r="H22" s="92"/>
      <c r="J22" s="92"/>
    </row>
    <row r="23" spans="1:13" x14ac:dyDescent="0.15">
      <c r="A23" s="100">
        <v>0</v>
      </c>
      <c r="B23" s="100">
        <v>0</v>
      </c>
      <c r="C23" s="100">
        <v>0</v>
      </c>
      <c r="D23" s="100">
        <v>0</v>
      </c>
      <c r="F23" s="92"/>
      <c r="G23" s="92"/>
      <c r="H23" s="92"/>
    </row>
    <row r="24" spans="1:13" x14ac:dyDescent="0.15">
      <c r="A24" s="100">
        <v>0</v>
      </c>
      <c r="B24" s="100">
        <v>0</v>
      </c>
      <c r="C24" s="100">
        <v>0</v>
      </c>
      <c r="D24" s="100">
        <v>0</v>
      </c>
      <c r="F24" s="92"/>
      <c r="G24" s="92"/>
      <c r="H24" s="92"/>
    </row>
    <row r="25" spans="1:13" x14ac:dyDescent="0.15">
      <c r="A25" s="100">
        <v>0</v>
      </c>
      <c r="B25" s="100">
        <v>0</v>
      </c>
      <c r="C25" s="100">
        <v>0</v>
      </c>
      <c r="D25" s="100">
        <v>0</v>
      </c>
      <c r="F25" s="92"/>
      <c r="G25" s="92"/>
      <c r="H25" s="92"/>
    </row>
    <row r="26" spans="1:13" x14ac:dyDescent="0.15">
      <c r="A26" s="100">
        <v>0</v>
      </c>
      <c r="B26" s="100">
        <v>0</v>
      </c>
      <c r="C26" s="100">
        <v>0</v>
      </c>
      <c r="D26" s="100">
        <v>0</v>
      </c>
      <c r="F26" s="92"/>
      <c r="G26" s="92"/>
      <c r="H26" s="92"/>
    </row>
    <row r="27" spans="1:13" x14ac:dyDescent="0.15">
      <c r="A27" s="100">
        <v>0</v>
      </c>
      <c r="B27" s="100">
        <v>0</v>
      </c>
      <c r="C27" s="100">
        <v>0</v>
      </c>
      <c r="D27" s="100">
        <v>0</v>
      </c>
      <c r="F27" s="92"/>
      <c r="G27" s="92"/>
      <c r="H27" s="92"/>
    </row>
    <row r="28" spans="1:13" x14ac:dyDescent="0.15">
      <c r="A28" s="100">
        <v>0</v>
      </c>
      <c r="B28" s="100">
        <v>0</v>
      </c>
      <c r="C28" s="100">
        <v>0</v>
      </c>
      <c r="D28" s="100">
        <v>0</v>
      </c>
    </row>
    <row r="29" spans="1:13" x14ac:dyDescent="0.15">
      <c r="A29" s="100">
        <v>0</v>
      </c>
      <c r="B29" s="100">
        <v>0</v>
      </c>
      <c r="C29" s="100">
        <v>0</v>
      </c>
      <c r="D29" s="100">
        <v>0</v>
      </c>
    </row>
    <row r="30" spans="1:13" x14ac:dyDescent="0.15">
      <c r="A30" s="100">
        <v>0</v>
      </c>
      <c r="B30" s="100">
        <v>0</v>
      </c>
      <c r="C30" s="100">
        <v>0</v>
      </c>
      <c r="D30" s="100">
        <v>0</v>
      </c>
    </row>
    <row r="31" spans="1:13" x14ac:dyDescent="0.15">
      <c r="A31" s="100">
        <v>0</v>
      </c>
      <c r="B31" s="100">
        <v>0</v>
      </c>
      <c r="C31" s="100">
        <v>0</v>
      </c>
      <c r="D31" s="100">
        <v>0</v>
      </c>
    </row>
    <row r="32" spans="1:13" x14ac:dyDescent="0.15">
      <c r="A32" s="100">
        <v>0</v>
      </c>
      <c r="B32" s="100">
        <v>0</v>
      </c>
      <c r="C32" s="100">
        <v>0</v>
      </c>
      <c r="D32" s="100">
        <v>0</v>
      </c>
    </row>
    <row r="33" spans="1:4" x14ac:dyDescent="0.15">
      <c r="A33" s="100">
        <v>0</v>
      </c>
      <c r="B33" s="100">
        <v>0</v>
      </c>
      <c r="C33" s="100">
        <v>0</v>
      </c>
      <c r="D33" s="100">
        <v>0</v>
      </c>
    </row>
    <row r="34" spans="1:4" x14ac:dyDescent="0.15">
      <c r="A34" s="100">
        <v>0</v>
      </c>
      <c r="B34" s="100">
        <v>0</v>
      </c>
      <c r="C34" s="100">
        <v>0</v>
      </c>
      <c r="D34" s="100">
        <v>0</v>
      </c>
    </row>
    <row r="35" spans="1:4" x14ac:dyDescent="0.15">
      <c r="A35" s="100">
        <v>0</v>
      </c>
      <c r="B35" s="100">
        <v>0</v>
      </c>
      <c r="C35" s="100">
        <v>0</v>
      </c>
      <c r="D35" s="100">
        <v>0</v>
      </c>
    </row>
    <row r="36" spans="1:4" x14ac:dyDescent="0.15">
      <c r="A36" s="100">
        <v>0</v>
      </c>
      <c r="B36" s="100">
        <v>0</v>
      </c>
      <c r="C36" s="100">
        <v>0</v>
      </c>
      <c r="D36" s="100">
        <v>0</v>
      </c>
    </row>
    <row r="37" spans="1:4" x14ac:dyDescent="0.15">
      <c r="A37" s="100">
        <v>0</v>
      </c>
      <c r="B37" s="100">
        <v>0</v>
      </c>
      <c r="C37" s="100">
        <v>0</v>
      </c>
      <c r="D37" s="100">
        <v>0</v>
      </c>
    </row>
    <row r="38" spans="1:4" x14ac:dyDescent="0.15">
      <c r="A38" s="100">
        <v>0</v>
      </c>
      <c r="B38" s="100">
        <v>0</v>
      </c>
      <c r="C38" s="100">
        <v>0</v>
      </c>
      <c r="D38" s="100">
        <v>0</v>
      </c>
    </row>
    <row r="39" spans="1:4" x14ac:dyDescent="0.15">
      <c r="A39" s="100">
        <v>0</v>
      </c>
      <c r="B39" s="100">
        <v>0</v>
      </c>
      <c r="C39" s="100">
        <v>0</v>
      </c>
      <c r="D39" s="100">
        <v>0</v>
      </c>
    </row>
    <row r="40" spans="1:4" x14ac:dyDescent="0.15">
      <c r="A40" s="100">
        <v>0</v>
      </c>
      <c r="B40" s="100">
        <v>0</v>
      </c>
      <c r="C40" s="100">
        <v>0</v>
      </c>
      <c r="D40" s="100">
        <v>0</v>
      </c>
    </row>
    <row r="41" spans="1:4" x14ac:dyDescent="0.15">
      <c r="A41" s="100">
        <v>0</v>
      </c>
      <c r="B41" s="100">
        <v>0</v>
      </c>
      <c r="C41" s="100">
        <v>0</v>
      </c>
      <c r="D41" s="100">
        <v>0</v>
      </c>
    </row>
    <row r="42" spans="1:4" x14ac:dyDescent="0.15">
      <c r="A42" s="100">
        <v>0</v>
      </c>
      <c r="B42" s="100">
        <v>0</v>
      </c>
      <c r="C42" s="100">
        <v>0</v>
      </c>
      <c r="D42" s="100">
        <v>0</v>
      </c>
    </row>
    <row r="43" spans="1:4" x14ac:dyDescent="0.15">
      <c r="A43" s="100">
        <v>0</v>
      </c>
      <c r="B43" s="100">
        <v>0</v>
      </c>
      <c r="C43" s="100">
        <v>0</v>
      </c>
      <c r="D43" s="100">
        <v>0</v>
      </c>
    </row>
    <row r="44" spans="1:4" x14ac:dyDescent="0.15">
      <c r="A44" s="100">
        <v>0</v>
      </c>
      <c r="B44" s="100">
        <v>0</v>
      </c>
      <c r="C44" s="100">
        <v>0</v>
      </c>
      <c r="D44" s="100">
        <v>0</v>
      </c>
    </row>
    <row r="45" spans="1:4" x14ac:dyDescent="0.15">
      <c r="A45" s="100">
        <v>0</v>
      </c>
      <c r="B45" s="100">
        <v>0</v>
      </c>
      <c r="C45" s="100">
        <v>0</v>
      </c>
      <c r="D45" s="100">
        <v>0</v>
      </c>
    </row>
    <row r="46" spans="1:4" x14ac:dyDescent="0.15">
      <c r="A46" s="100">
        <v>0</v>
      </c>
      <c r="B46" s="100">
        <v>0</v>
      </c>
      <c r="C46" s="100">
        <v>0</v>
      </c>
      <c r="D46" s="100">
        <v>0</v>
      </c>
    </row>
    <row r="47" spans="1:4" x14ac:dyDescent="0.15">
      <c r="A47" s="100">
        <v>0</v>
      </c>
      <c r="B47" s="100">
        <v>0</v>
      </c>
      <c r="C47" s="100">
        <v>0</v>
      </c>
      <c r="D47" s="100">
        <v>0</v>
      </c>
    </row>
    <row r="48" spans="1:4" x14ac:dyDescent="0.15">
      <c r="A48" s="100">
        <v>0</v>
      </c>
      <c r="B48" s="100">
        <v>0</v>
      </c>
      <c r="C48" s="100">
        <v>0</v>
      </c>
      <c r="D48" s="100">
        <v>0</v>
      </c>
    </row>
    <row r="49" spans="1:4" x14ac:dyDescent="0.15">
      <c r="A49" s="100">
        <v>0</v>
      </c>
      <c r="B49" s="100">
        <v>0</v>
      </c>
      <c r="C49" s="100">
        <v>0</v>
      </c>
      <c r="D49" s="100">
        <v>0</v>
      </c>
    </row>
    <row r="50" spans="1:4" x14ac:dyDescent="0.15">
      <c r="A50" s="100">
        <v>0</v>
      </c>
      <c r="B50" s="100">
        <v>0</v>
      </c>
      <c r="C50" s="100">
        <v>0</v>
      </c>
      <c r="D50" s="100">
        <v>0</v>
      </c>
    </row>
    <row r="51" spans="1:4" x14ac:dyDescent="0.15">
      <c r="A51" s="100">
        <v>0</v>
      </c>
      <c r="B51" s="100">
        <v>0</v>
      </c>
      <c r="C51" s="100">
        <v>0</v>
      </c>
      <c r="D51" s="100">
        <v>0</v>
      </c>
    </row>
    <row r="52" spans="1:4" x14ac:dyDescent="0.15">
      <c r="A52" s="100">
        <v>0</v>
      </c>
      <c r="B52" s="100">
        <v>0</v>
      </c>
      <c r="C52" s="100">
        <v>0</v>
      </c>
      <c r="D52" s="100">
        <v>0</v>
      </c>
    </row>
    <row r="53" spans="1:4" x14ac:dyDescent="0.15">
      <c r="A53" s="100">
        <v>0</v>
      </c>
      <c r="B53" s="100">
        <v>0</v>
      </c>
      <c r="C53" s="100">
        <v>0</v>
      </c>
      <c r="D53" s="100">
        <v>0</v>
      </c>
    </row>
    <row r="54" spans="1:4" x14ac:dyDescent="0.15">
      <c r="A54" s="100">
        <v>0</v>
      </c>
      <c r="B54" s="100">
        <v>0</v>
      </c>
      <c r="C54" s="100">
        <v>0</v>
      </c>
      <c r="D54" s="100">
        <v>0</v>
      </c>
    </row>
    <row r="55" spans="1:4" x14ac:dyDescent="0.15">
      <c r="A55" s="100">
        <v>0</v>
      </c>
      <c r="B55" s="100">
        <v>0</v>
      </c>
      <c r="C55" s="100">
        <v>0</v>
      </c>
      <c r="D55" s="100">
        <v>0</v>
      </c>
    </row>
    <row r="56" spans="1:4" x14ac:dyDescent="0.15">
      <c r="A56" s="100">
        <v>0</v>
      </c>
      <c r="B56" s="100">
        <v>0</v>
      </c>
      <c r="C56" s="100">
        <v>0</v>
      </c>
      <c r="D56" s="100">
        <v>0</v>
      </c>
    </row>
    <row r="57" spans="1:4" x14ac:dyDescent="0.15">
      <c r="A57" s="100">
        <v>0</v>
      </c>
      <c r="B57" s="100">
        <v>0</v>
      </c>
      <c r="C57" s="100">
        <v>0</v>
      </c>
      <c r="D57" s="100">
        <v>0</v>
      </c>
    </row>
    <row r="58" spans="1:4" x14ac:dyDescent="0.15">
      <c r="A58" s="100">
        <v>0</v>
      </c>
      <c r="B58" s="100">
        <v>0</v>
      </c>
      <c r="C58" s="100">
        <v>0</v>
      </c>
      <c r="D58" s="100">
        <v>0</v>
      </c>
    </row>
    <row r="59" spans="1:4" x14ac:dyDescent="0.15">
      <c r="A59" s="100">
        <v>0</v>
      </c>
      <c r="B59" s="100">
        <v>0</v>
      </c>
      <c r="C59" s="100">
        <v>0</v>
      </c>
      <c r="D59" s="100">
        <v>0</v>
      </c>
    </row>
    <row r="60" spans="1:4" x14ac:dyDescent="0.15">
      <c r="A60" s="100">
        <v>0</v>
      </c>
      <c r="B60" s="100">
        <v>0</v>
      </c>
      <c r="C60" s="100">
        <v>0</v>
      </c>
      <c r="D60" s="100">
        <v>0</v>
      </c>
    </row>
    <row r="61" spans="1:4" x14ac:dyDescent="0.15">
      <c r="A61" s="100">
        <v>0</v>
      </c>
      <c r="B61" s="100">
        <v>0</v>
      </c>
      <c r="C61" s="100">
        <v>0</v>
      </c>
      <c r="D61" s="100">
        <v>0</v>
      </c>
    </row>
    <row r="62" spans="1:4" x14ac:dyDescent="0.15">
      <c r="A62" s="100">
        <v>0</v>
      </c>
      <c r="B62" s="100">
        <v>0</v>
      </c>
      <c r="C62" s="100">
        <v>0</v>
      </c>
      <c r="D62" s="100">
        <v>0</v>
      </c>
    </row>
    <row r="63" spans="1:4" x14ac:dyDescent="0.15">
      <c r="A63" s="100">
        <v>0</v>
      </c>
      <c r="B63" s="100">
        <v>0</v>
      </c>
      <c r="C63" s="100">
        <v>0</v>
      </c>
      <c r="D63" s="100">
        <v>0</v>
      </c>
    </row>
    <row r="64" spans="1:4" x14ac:dyDescent="0.15">
      <c r="A64" s="100">
        <v>0</v>
      </c>
      <c r="B64" s="100">
        <v>0</v>
      </c>
      <c r="C64" s="100">
        <v>0</v>
      </c>
      <c r="D64" s="100">
        <v>0</v>
      </c>
    </row>
    <row r="65" spans="1:4" x14ac:dyDescent="0.15">
      <c r="A65" s="100">
        <v>0</v>
      </c>
      <c r="B65" s="100">
        <v>0</v>
      </c>
      <c r="C65" s="100">
        <v>0</v>
      </c>
      <c r="D65" s="100">
        <v>0</v>
      </c>
    </row>
    <row r="66" spans="1:4" x14ac:dyDescent="0.15">
      <c r="A66" s="100">
        <v>0</v>
      </c>
      <c r="B66" s="100">
        <v>0</v>
      </c>
      <c r="C66" s="100">
        <v>0</v>
      </c>
      <c r="D66" s="100">
        <v>0</v>
      </c>
    </row>
    <row r="67" spans="1:4" x14ac:dyDescent="0.15">
      <c r="A67" s="100">
        <v>0</v>
      </c>
      <c r="B67" s="100">
        <v>0</v>
      </c>
      <c r="C67" s="100">
        <v>0</v>
      </c>
      <c r="D67" s="100">
        <v>0</v>
      </c>
    </row>
    <row r="68" spans="1:4" x14ac:dyDescent="0.15">
      <c r="A68" s="100">
        <v>0</v>
      </c>
      <c r="B68" s="100">
        <v>0</v>
      </c>
      <c r="C68" s="100">
        <v>0</v>
      </c>
      <c r="D68" s="100">
        <v>0</v>
      </c>
    </row>
    <row r="69" spans="1:4" x14ac:dyDescent="0.15">
      <c r="A69" s="100">
        <v>0</v>
      </c>
      <c r="B69" s="100">
        <v>0</v>
      </c>
      <c r="C69" s="100">
        <v>0</v>
      </c>
      <c r="D69" s="100">
        <v>0</v>
      </c>
    </row>
    <row r="70" spans="1:4" x14ac:dyDescent="0.15">
      <c r="A70" s="100">
        <v>0</v>
      </c>
      <c r="B70" s="100">
        <v>0</v>
      </c>
      <c r="C70" s="100">
        <v>0</v>
      </c>
      <c r="D70" s="100">
        <v>0</v>
      </c>
    </row>
    <row r="71" spans="1:4" x14ac:dyDescent="0.15">
      <c r="A71" s="100">
        <v>0</v>
      </c>
      <c r="B71" s="100">
        <v>0</v>
      </c>
      <c r="C71" s="100">
        <v>0</v>
      </c>
      <c r="D71" s="100">
        <v>0</v>
      </c>
    </row>
    <row r="72" spans="1:4" x14ac:dyDescent="0.15">
      <c r="A72" s="100">
        <v>0</v>
      </c>
      <c r="B72" s="100">
        <v>0</v>
      </c>
      <c r="C72" s="100">
        <v>0</v>
      </c>
      <c r="D72" s="100">
        <v>0</v>
      </c>
    </row>
    <row r="73" spans="1:4" x14ac:dyDescent="0.15">
      <c r="A73" s="100">
        <v>0</v>
      </c>
      <c r="B73" s="100">
        <v>0</v>
      </c>
      <c r="C73" s="100">
        <v>0</v>
      </c>
      <c r="D73" s="100">
        <v>0</v>
      </c>
    </row>
    <row r="74" spans="1:4" x14ac:dyDescent="0.15">
      <c r="A74" s="100">
        <v>0</v>
      </c>
      <c r="B74" s="100">
        <v>0</v>
      </c>
      <c r="C74" s="100">
        <v>0</v>
      </c>
      <c r="D74" s="100">
        <v>0</v>
      </c>
    </row>
    <row r="75" spans="1:4" x14ac:dyDescent="0.15">
      <c r="A75" s="100">
        <v>0</v>
      </c>
      <c r="B75" s="100">
        <v>0</v>
      </c>
      <c r="C75" s="100">
        <v>0</v>
      </c>
      <c r="D75" s="100">
        <v>0</v>
      </c>
    </row>
    <row r="76" spans="1:4" x14ac:dyDescent="0.15">
      <c r="A76" s="100">
        <v>0</v>
      </c>
      <c r="B76" s="100">
        <v>0</v>
      </c>
      <c r="C76" s="100">
        <v>0</v>
      </c>
      <c r="D76" s="100">
        <v>0</v>
      </c>
    </row>
    <row r="77" spans="1:4" x14ac:dyDescent="0.15">
      <c r="A77" s="100">
        <v>0</v>
      </c>
      <c r="B77" s="100">
        <v>0</v>
      </c>
      <c r="C77" s="100">
        <v>0</v>
      </c>
      <c r="D77" s="100">
        <v>0</v>
      </c>
    </row>
    <row r="78" spans="1:4" x14ac:dyDescent="0.15">
      <c r="A78" s="100">
        <v>0</v>
      </c>
      <c r="B78" s="100">
        <v>0</v>
      </c>
      <c r="C78" s="100">
        <v>0</v>
      </c>
      <c r="D78" s="100">
        <v>0</v>
      </c>
    </row>
    <row r="79" spans="1:4" x14ac:dyDescent="0.15">
      <c r="A79" s="100">
        <v>0</v>
      </c>
      <c r="B79" s="100">
        <v>0</v>
      </c>
      <c r="C79" s="100">
        <v>0</v>
      </c>
      <c r="D79" s="100">
        <v>0</v>
      </c>
    </row>
    <row r="80" spans="1:4" x14ac:dyDescent="0.15">
      <c r="A80" s="100">
        <v>0</v>
      </c>
      <c r="B80" s="100">
        <v>0</v>
      </c>
      <c r="C80" s="100">
        <v>0</v>
      </c>
      <c r="D80" s="100">
        <v>0</v>
      </c>
    </row>
    <row r="81" spans="1:4" x14ac:dyDescent="0.15">
      <c r="A81" s="100">
        <v>0</v>
      </c>
      <c r="B81" s="100">
        <v>0</v>
      </c>
      <c r="C81" s="100">
        <v>0</v>
      </c>
      <c r="D81" s="100">
        <v>0</v>
      </c>
    </row>
    <row r="82" spans="1:4" x14ac:dyDescent="0.15">
      <c r="A82" s="100">
        <v>0</v>
      </c>
      <c r="B82" s="100">
        <v>0</v>
      </c>
      <c r="C82" s="100">
        <v>0</v>
      </c>
      <c r="D82" s="100">
        <v>0</v>
      </c>
    </row>
    <row r="83" spans="1:4" x14ac:dyDescent="0.15">
      <c r="A83" s="100">
        <v>0</v>
      </c>
      <c r="B83" s="100">
        <v>0</v>
      </c>
      <c r="C83" s="100">
        <v>0</v>
      </c>
      <c r="D83" s="100">
        <v>0</v>
      </c>
    </row>
    <row r="84" spans="1:4" x14ac:dyDescent="0.15">
      <c r="A84" s="100">
        <v>0</v>
      </c>
      <c r="B84" s="100">
        <v>0</v>
      </c>
      <c r="C84" s="100">
        <v>0</v>
      </c>
      <c r="D84" s="100">
        <v>0</v>
      </c>
    </row>
    <row r="85" spans="1:4" x14ac:dyDescent="0.15">
      <c r="A85" s="100">
        <v>0</v>
      </c>
      <c r="B85" s="100">
        <v>0</v>
      </c>
      <c r="C85" s="100">
        <v>0</v>
      </c>
      <c r="D85" s="100">
        <v>0</v>
      </c>
    </row>
    <row r="86" spans="1:4" x14ac:dyDescent="0.15">
      <c r="A86" s="100">
        <v>0</v>
      </c>
      <c r="B86" s="100">
        <v>0</v>
      </c>
      <c r="C86" s="100">
        <v>0</v>
      </c>
      <c r="D86" s="100">
        <v>0</v>
      </c>
    </row>
    <row r="87" spans="1:4" x14ac:dyDescent="0.15">
      <c r="A87" s="100">
        <v>0</v>
      </c>
      <c r="B87" s="100">
        <v>0</v>
      </c>
      <c r="C87" s="100">
        <v>0</v>
      </c>
      <c r="D87" s="100">
        <v>0</v>
      </c>
    </row>
    <row r="88" spans="1:4" x14ac:dyDescent="0.15">
      <c r="A88" s="100">
        <v>0</v>
      </c>
      <c r="B88" s="100">
        <v>0</v>
      </c>
      <c r="C88" s="100">
        <v>0</v>
      </c>
      <c r="D88" s="100">
        <v>0</v>
      </c>
    </row>
    <row r="89" spans="1:4" x14ac:dyDescent="0.15">
      <c r="A89" s="100">
        <v>0</v>
      </c>
      <c r="B89" s="100">
        <v>0</v>
      </c>
      <c r="C89" s="100">
        <v>0</v>
      </c>
      <c r="D89" s="100">
        <v>0</v>
      </c>
    </row>
    <row r="90" spans="1:4" x14ac:dyDescent="0.15">
      <c r="A90" s="100">
        <v>0</v>
      </c>
      <c r="B90" s="100">
        <v>0</v>
      </c>
      <c r="C90" s="100">
        <v>0</v>
      </c>
      <c r="D90" s="100">
        <v>0</v>
      </c>
    </row>
    <row r="91" spans="1:4" x14ac:dyDescent="0.15">
      <c r="A91" s="100">
        <v>0</v>
      </c>
      <c r="B91" s="100">
        <v>0</v>
      </c>
      <c r="C91" s="100">
        <v>0</v>
      </c>
      <c r="D91" s="100">
        <v>0</v>
      </c>
    </row>
    <row r="92" spans="1:4" x14ac:dyDescent="0.15">
      <c r="A92" s="100">
        <v>0</v>
      </c>
      <c r="B92" s="100">
        <v>0</v>
      </c>
      <c r="C92" s="100">
        <v>0</v>
      </c>
      <c r="D92" s="100">
        <v>0</v>
      </c>
    </row>
    <row r="93" spans="1:4" x14ac:dyDescent="0.15">
      <c r="A93" s="100">
        <v>0</v>
      </c>
      <c r="B93" s="100">
        <v>0</v>
      </c>
      <c r="C93" s="100">
        <v>0</v>
      </c>
      <c r="D93" s="100">
        <v>0</v>
      </c>
    </row>
    <row r="94" spans="1:4" x14ac:dyDescent="0.15">
      <c r="A94" s="100">
        <v>0</v>
      </c>
      <c r="B94" s="100">
        <v>0</v>
      </c>
      <c r="C94" s="100">
        <v>0</v>
      </c>
      <c r="D94" s="100">
        <v>0</v>
      </c>
    </row>
    <row r="95" spans="1:4" x14ac:dyDescent="0.15">
      <c r="A95" s="100">
        <v>0</v>
      </c>
      <c r="B95" s="100">
        <v>0</v>
      </c>
      <c r="C95" s="100">
        <v>0</v>
      </c>
      <c r="D95" s="100">
        <v>0</v>
      </c>
    </row>
    <row r="96" spans="1:4" x14ac:dyDescent="0.15">
      <c r="A96" s="100">
        <v>0</v>
      </c>
      <c r="B96" s="100">
        <v>0</v>
      </c>
      <c r="C96" s="100">
        <v>0</v>
      </c>
      <c r="D96" s="100">
        <v>0</v>
      </c>
    </row>
    <row r="97" spans="1:4" x14ac:dyDescent="0.15">
      <c r="A97" s="100">
        <v>0</v>
      </c>
      <c r="B97" s="100">
        <v>0</v>
      </c>
      <c r="C97" s="100">
        <v>0</v>
      </c>
      <c r="D97" s="100">
        <v>0</v>
      </c>
    </row>
    <row r="98" spans="1:4" x14ac:dyDescent="0.15">
      <c r="A98" s="100">
        <v>0</v>
      </c>
      <c r="B98" s="100">
        <v>0</v>
      </c>
      <c r="C98" s="100">
        <v>0</v>
      </c>
      <c r="D98" s="100">
        <v>0</v>
      </c>
    </row>
    <row r="99" spans="1:4" x14ac:dyDescent="0.15">
      <c r="A99" s="100">
        <v>0</v>
      </c>
      <c r="B99" s="100">
        <v>0</v>
      </c>
      <c r="C99" s="100">
        <v>0</v>
      </c>
      <c r="D99" s="100">
        <v>0</v>
      </c>
    </row>
    <row r="100" spans="1:4" x14ac:dyDescent="0.15">
      <c r="A100" s="100">
        <v>0</v>
      </c>
      <c r="B100" s="100">
        <v>0</v>
      </c>
      <c r="C100" s="100">
        <v>0</v>
      </c>
      <c r="D100" s="100">
        <v>0</v>
      </c>
    </row>
    <row r="101" spans="1:4" x14ac:dyDescent="0.15">
      <c r="A101" s="100">
        <v>0</v>
      </c>
      <c r="B101" s="100">
        <v>0</v>
      </c>
      <c r="C101" s="100">
        <v>0</v>
      </c>
      <c r="D101" s="100">
        <v>0</v>
      </c>
    </row>
    <row r="102" spans="1:4" x14ac:dyDescent="0.15">
      <c r="A102" s="100">
        <v>0</v>
      </c>
      <c r="B102" s="100">
        <v>0</v>
      </c>
      <c r="C102" s="100">
        <v>0</v>
      </c>
      <c r="D102" s="100">
        <v>0</v>
      </c>
    </row>
    <row r="103" spans="1:4" x14ac:dyDescent="0.15">
      <c r="A103" s="100">
        <v>0</v>
      </c>
      <c r="B103" s="100">
        <v>0</v>
      </c>
      <c r="C103" s="100">
        <v>0</v>
      </c>
      <c r="D103" s="100">
        <v>0</v>
      </c>
    </row>
    <row r="104" spans="1:4" x14ac:dyDescent="0.15">
      <c r="A104" s="100">
        <v>0</v>
      </c>
      <c r="B104" s="100">
        <v>0</v>
      </c>
      <c r="C104" s="100">
        <v>0</v>
      </c>
      <c r="D104" s="100">
        <v>0</v>
      </c>
    </row>
    <row r="105" spans="1:4" x14ac:dyDescent="0.15">
      <c r="A105" s="100">
        <v>0</v>
      </c>
      <c r="B105" s="100">
        <v>0</v>
      </c>
      <c r="C105" s="100">
        <v>0</v>
      </c>
      <c r="D105" s="100">
        <v>0</v>
      </c>
    </row>
    <row r="106" spans="1:4" x14ac:dyDescent="0.15">
      <c r="A106" s="100">
        <v>0</v>
      </c>
      <c r="B106" s="100">
        <v>0</v>
      </c>
      <c r="C106" s="100">
        <v>0</v>
      </c>
      <c r="D106" s="100">
        <v>0</v>
      </c>
    </row>
    <row r="107" spans="1:4" x14ac:dyDescent="0.15">
      <c r="A107" s="100">
        <v>0</v>
      </c>
      <c r="B107" s="100">
        <v>0</v>
      </c>
      <c r="C107" s="100">
        <v>0</v>
      </c>
      <c r="D107" s="100">
        <v>0</v>
      </c>
    </row>
    <row r="108" spans="1:4" x14ac:dyDescent="0.15">
      <c r="A108" s="100">
        <v>0</v>
      </c>
      <c r="B108" s="100">
        <v>0</v>
      </c>
      <c r="C108" s="100">
        <v>0</v>
      </c>
      <c r="D108" s="100">
        <v>0</v>
      </c>
    </row>
    <row r="109" spans="1:4" x14ac:dyDescent="0.15">
      <c r="A109" s="100">
        <v>0</v>
      </c>
      <c r="B109" s="100">
        <v>0</v>
      </c>
      <c r="C109" s="100">
        <v>0</v>
      </c>
      <c r="D109" s="100">
        <v>0</v>
      </c>
    </row>
    <row r="110" spans="1:4" x14ac:dyDescent="0.15">
      <c r="A110" s="100">
        <v>0</v>
      </c>
      <c r="B110" s="100">
        <v>0</v>
      </c>
      <c r="C110" s="100">
        <v>0</v>
      </c>
      <c r="D110" s="100">
        <v>0</v>
      </c>
    </row>
    <row r="111" spans="1:4" x14ac:dyDescent="0.15">
      <c r="A111" s="100">
        <v>0</v>
      </c>
      <c r="B111" s="100">
        <v>0</v>
      </c>
      <c r="C111" s="100">
        <v>0</v>
      </c>
      <c r="D111" s="100">
        <v>0</v>
      </c>
    </row>
    <row r="112" spans="1:4" x14ac:dyDescent="0.15">
      <c r="A112" s="100">
        <v>0</v>
      </c>
      <c r="B112" s="100">
        <v>0</v>
      </c>
      <c r="C112" s="100">
        <v>0</v>
      </c>
      <c r="D112" s="100">
        <v>0</v>
      </c>
    </row>
    <row r="113" spans="1:4" x14ac:dyDescent="0.15">
      <c r="A113" s="100">
        <v>0</v>
      </c>
      <c r="B113" s="100">
        <v>0</v>
      </c>
      <c r="C113" s="100">
        <v>0</v>
      </c>
      <c r="D113" s="100">
        <v>0</v>
      </c>
    </row>
    <row r="114" spans="1:4" x14ac:dyDescent="0.15">
      <c r="A114" s="100">
        <v>0</v>
      </c>
      <c r="B114" s="100">
        <v>0</v>
      </c>
      <c r="C114" s="100">
        <v>0</v>
      </c>
      <c r="D114" s="100">
        <v>0</v>
      </c>
    </row>
    <row r="115" spans="1:4" x14ac:dyDescent="0.15">
      <c r="A115" s="100">
        <v>0</v>
      </c>
      <c r="B115" s="100">
        <v>0</v>
      </c>
      <c r="C115" s="100">
        <v>0</v>
      </c>
      <c r="D115" s="100">
        <v>0</v>
      </c>
    </row>
    <row r="116" spans="1:4" x14ac:dyDescent="0.15">
      <c r="A116" s="100">
        <v>0</v>
      </c>
      <c r="B116" s="100">
        <v>0</v>
      </c>
      <c r="C116" s="100">
        <v>0</v>
      </c>
      <c r="D116" s="100">
        <v>0</v>
      </c>
    </row>
    <row r="117" spans="1:4" x14ac:dyDescent="0.15">
      <c r="A117" s="100">
        <v>0</v>
      </c>
      <c r="B117" s="100">
        <v>0</v>
      </c>
      <c r="C117" s="100">
        <v>0</v>
      </c>
      <c r="D117" s="100">
        <v>0</v>
      </c>
    </row>
    <row r="118" spans="1:4" x14ac:dyDescent="0.15">
      <c r="A118" s="100">
        <v>0</v>
      </c>
      <c r="B118" s="100">
        <v>0</v>
      </c>
      <c r="C118" s="100">
        <v>0</v>
      </c>
      <c r="D118" s="100">
        <v>0</v>
      </c>
    </row>
    <row r="119" spans="1:4" x14ac:dyDescent="0.15">
      <c r="A119" s="100">
        <v>0</v>
      </c>
      <c r="B119" s="100">
        <v>0</v>
      </c>
      <c r="C119" s="100">
        <v>0</v>
      </c>
      <c r="D119" s="100">
        <v>0</v>
      </c>
    </row>
    <row r="120" spans="1:4" x14ac:dyDescent="0.15">
      <c r="A120" s="100">
        <v>0</v>
      </c>
      <c r="B120" s="100">
        <v>0</v>
      </c>
      <c r="C120" s="100">
        <v>0</v>
      </c>
      <c r="D120" s="100">
        <v>0</v>
      </c>
    </row>
    <row r="121" spans="1:4" x14ac:dyDescent="0.15">
      <c r="A121" s="100">
        <v>0</v>
      </c>
      <c r="B121" s="100">
        <v>0</v>
      </c>
      <c r="C121" s="100">
        <v>0</v>
      </c>
      <c r="D121" s="100">
        <v>0</v>
      </c>
    </row>
    <row r="122" spans="1:4" x14ac:dyDescent="0.15">
      <c r="A122" s="100">
        <v>0</v>
      </c>
      <c r="B122" s="100">
        <v>0</v>
      </c>
      <c r="C122" s="100">
        <v>0</v>
      </c>
      <c r="D122" s="100">
        <v>0</v>
      </c>
    </row>
    <row r="123" spans="1:4" x14ac:dyDescent="0.15">
      <c r="A123" s="100">
        <v>0</v>
      </c>
      <c r="B123" s="100">
        <v>0</v>
      </c>
      <c r="C123" s="100">
        <v>0</v>
      </c>
      <c r="D123" s="100">
        <v>0</v>
      </c>
    </row>
    <row r="124" spans="1:4" x14ac:dyDescent="0.15">
      <c r="A124" s="100">
        <v>0</v>
      </c>
      <c r="B124" s="100">
        <v>0</v>
      </c>
      <c r="C124" s="100">
        <v>0</v>
      </c>
      <c r="D124" s="100">
        <v>0</v>
      </c>
    </row>
    <row r="125" spans="1:4" x14ac:dyDescent="0.15">
      <c r="A125" s="100">
        <v>0</v>
      </c>
      <c r="B125" s="100">
        <v>0</v>
      </c>
      <c r="C125" s="100">
        <v>0</v>
      </c>
      <c r="D125" s="100">
        <v>0</v>
      </c>
    </row>
    <row r="126" spans="1:4" x14ac:dyDescent="0.15">
      <c r="A126" s="100">
        <v>0</v>
      </c>
      <c r="B126" s="100">
        <v>0</v>
      </c>
      <c r="C126" s="100">
        <v>0</v>
      </c>
      <c r="D126" s="100">
        <v>0</v>
      </c>
    </row>
    <row r="127" spans="1:4" x14ac:dyDescent="0.15">
      <c r="A127" s="100">
        <v>0</v>
      </c>
      <c r="B127" s="100">
        <v>0</v>
      </c>
      <c r="C127" s="100">
        <v>0</v>
      </c>
      <c r="D127" s="100">
        <v>0</v>
      </c>
    </row>
    <row r="128" spans="1:4" x14ac:dyDescent="0.15">
      <c r="A128" s="100">
        <v>0</v>
      </c>
      <c r="B128" s="100">
        <v>0</v>
      </c>
      <c r="C128" s="100">
        <v>0</v>
      </c>
      <c r="D128" s="100">
        <v>0</v>
      </c>
    </row>
    <row r="129" spans="1:4" x14ac:dyDescent="0.15">
      <c r="A129" s="100">
        <v>0</v>
      </c>
      <c r="B129" s="100">
        <v>0</v>
      </c>
      <c r="C129" s="100">
        <v>0</v>
      </c>
      <c r="D129" s="100">
        <v>0</v>
      </c>
    </row>
    <row r="130" spans="1:4" x14ac:dyDescent="0.15">
      <c r="A130" s="100">
        <v>0</v>
      </c>
      <c r="B130" s="100">
        <v>0</v>
      </c>
      <c r="C130" s="100">
        <v>0</v>
      </c>
      <c r="D130" s="100">
        <v>0</v>
      </c>
    </row>
    <row r="131" spans="1:4" x14ac:dyDescent="0.15">
      <c r="A131" s="100">
        <v>0</v>
      </c>
      <c r="B131" s="100">
        <v>0</v>
      </c>
      <c r="C131" s="100">
        <v>0</v>
      </c>
      <c r="D131" s="100">
        <v>0</v>
      </c>
    </row>
    <row r="132" spans="1:4" x14ac:dyDescent="0.15">
      <c r="A132" s="100">
        <v>0</v>
      </c>
      <c r="B132" s="100">
        <v>0</v>
      </c>
      <c r="C132" s="100">
        <v>0</v>
      </c>
      <c r="D132" s="100">
        <v>0</v>
      </c>
    </row>
    <row r="133" spans="1:4" x14ac:dyDescent="0.15">
      <c r="A133" s="100">
        <v>0</v>
      </c>
      <c r="B133" s="100">
        <v>0</v>
      </c>
      <c r="C133" s="100">
        <v>0</v>
      </c>
      <c r="D133" s="100">
        <v>0</v>
      </c>
    </row>
    <row r="134" spans="1:4" x14ac:dyDescent="0.15">
      <c r="A134" s="100">
        <v>0</v>
      </c>
      <c r="B134" s="100">
        <v>0</v>
      </c>
      <c r="C134" s="100">
        <v>0</v>
      </c>
      <c r="D134" s="100">
        <v>0</v>
      </c>
    </row>
    <row r="135" spans="1:4" x14ac:dyDescent="0.15">
      <c r="A135" s="100">
        <v>0</v>
      </c>
      <c r="B135" s="100">
        <v>0</v>
      </c>
      <c r="C135" s="100">
        <v>0</v>
      </c>
      <c r="D135" s="100">
        <v>0</v>
      </c>
    </row>
    <row r="136" spans="1:4" x14ac:dyDescent="0.15">
      <c r="A136" s="100">
        <v>0</v>
      </c>
      <c r="B136" s="100">
        <v>0</v>
      </c>
      <c r="C136" s="100">
        <v>0</v>
      </c>
      <c r="D136" s="100">
        <v>0</v>
      </c>
    </row>
    <row r="137" spans="1:4" x14ac:dyDescent="0.15">
      <c r="A137" s="100">
        <v>0</v>
      </c>
      <c r="B137" s="100">
        <v>0</v>
      </c>
      <c r="C137" s="100">
        <v>0</v>
      </c>
      <c r="D137" s="100">
        <v>0</v>
      </c>
    </row>
    <row r="138" spans="1:4" x14ac:dyDescent="0.15">
      <c r="A138" s="100">
        <v>0</v>
      </c>
      <c r="B138" s="100">
        <v>0</v>
      </c>
      <c r="C138" s="100">
        <v>0</v>
      </c>
      <c r="D138" s="100">
        <v>0</v>
      </c>
    </row>
    <row r="139" spans="1:4" x14ac:dyDescent="0.15">
      <c r="A139" s="100">
        <v>0</v>
      </c>
      <c r="B139" s="100">
        <v>0</v>
      </c>
      <c r="C139" s="100">
        <v>0</v>
      </c>
      <c r="D139" s="100">
        <v>0</v>
      </c>
    </row>
    <row r="140" spans="1:4" x14ac:dyDescent="0.15">
      <c r="A140" s="100">
        <v>0</v>
      </c>
      <c r="B140" s="100">
        <v>0</v>
      </c>
      <c r="C140" s="100">
        <v>0</v>
      </c>
      <c r="D140" s="100">
        <v>0</v>
      </c>
    </row>
    <row r="141" spans="1:4" x14ac:dyDescent="0.15">
      <c r="A141" s="100">
        <v>0</v>
      </c>
      <c r="B141" s="100">
        <v>0</v>
      </c>
      <c r="C141" s="100">
        <v>0</v>
      </c>
      <c r="D141" s="100">
        <v>0</v>
      </c>
    </row>
    <row r="142" spans="1:4" x14ac:dyDescent="0.15">
      <c r="A142" s="100">
        <v>0</v>
      </c>
      <c r="B142" s="100">
        <v>0</v>
      </c>
      <c r="C142" s="100">
        <v>0</v>
      </c>
      <c r="D142" s="100">
        <v>0</v>
      </c>
    </row>
    <row r="143" spans="1:4" x14ac:dyDescent="0.15">
      <c r="A143" s="100">
        <v>0</v>
      </c>
      <c r="B143" s="100">
        <v>0</v>
      </c>
      <c r="C143" s="100">
        <v>0</v>
      </c>
      <c r="D143" s="100">
        <v>0</v>
      </c>
    </row>
    <row r="144" spans="1:4" x14ac:dyDescent="0.15">
      <c r="A144" s="100">
        <v>0</v>
      </c>
      <c r="B144" s="100">
        <v>0</v>
      </c>
      <c r="C144" s="100">
        <v>0</v>
      </c>
      <c r="D144" s="100">
        <v>0</v>
      </c>
    </row>
    <row r="145" spans="1:4" x14ac:dyDescent="0.15">
      <c r="A145" s="100">
        <v>0</v>
      </c>
      <c r="B145" s="100">
        <v>0</v>
      </c>
      <c r="C145" s="100">
        <v>0</v>
      </c>
      <c r="D145" s="100">
        <v>0</v>
      </c>
    </row>
    <row r="146" spans="1:4" x14ac:dyDescent="0.15">
      <c r="A146" s="100">
        <v>0</v>
      </c>
      <c r="B146" s="100">
        <v>0</v>
      </c>
      <c r="C146" s="100">
        <v>0</v>
      </c>
      <c r="D146" s="100">
        <v>0</v>
      </c>
    </row>
    <row r="147" spans="1:4" x14ac:dyDescent="0.15">
      <c r="A147" s="100">
        <v>0</v>
      </c>
      <c r="B147" s="100">
        <v>0</v>
      </c>
      <c r="C147" s="100">
        <v>0</v>
      </c>
      <c r="D147" s="100">
        <v>0</v>
      </c>
    </row>
    <row r="148" spans="1:4" x14ac:dyDescent="0.15">
      <c r="A148" s="100">
        <v>0</v>
      </c>
      <c r="B148" s="100">
        <v>0</v>
      </c>
      <c r="C148" s="100">
        <v>0</v>
      </c>
      <c r="D148" s="100">
        <v>0</v>
      </c>
    </row>
    <row r="149" spans="1:4" x14ac:dyDescent="0.15">
      <c r="A149" s="100">
        <v>0</v>
      </c>
      <c r="B149" s="100">
        <v>0</v>
      </c>
      <c r="C149" s="100">
        <v>0</v>
      </c>
      <c r="D149" s="100">
        <v>0</v>
      </c>
    </row>
    <row r="150" spans="1:4" x14ac:dyDescent="0.15">
      <c r="A150" s="100">
        <v>0</v>
      </c>
      <c r="B150" s="100">
        <v>0</v>
      </c>
      <c r="C150" s="100">
        <v>0</v>
      </c>
      <c r="D150" s="100">
        <v>0</v>
      </c>
    </row>
    <row r="151" spans="1:4" x14ac:dyDescent="0.15">
      <c r="A151" s="100">
        <v>0</v>
      </c>
      <c r="B151" s="100">
        <v>0</v>
      </c>
      <c r="C151" s="100">
        <v>0</v>
      </c>
      <c r="D151" s="100">
        <v>0</v>
      </c>
    </row>
    <row r="152" spans="1:4" x14ac:dyDescent="0.15">
      <c r="A152" s="100">
        <v>0</v>
      </c>
      <c r="B152" s="100">
        <v>0</v>
      </c>
      <c r="C152" s="100">
        <v>0</v>
      </c>
      <c r="D152" s="100">
        <v>0</v>
      </c>
    </row>
    <row r="153" spans="1:4" x14ac:dyDescent="0.15">
      <c r="A153" s="100">
        <v>0</v>
      </c>
      <c r="B153" s="100">
        <v>0</v>
      </c>
      <c r="C153" s="100">
        <v>0</v>
      </c>
      <c r="D153" s="100">
        <v>0</v>
      </c>
    </row>
    <row r="154" spans="1:4" x14ac:dyDescent="0.15">
      <c r="A154" s="100">
        <v>0</v>
      </c>
      <c r="B154" s="100">
        <v>0</v>
      </c>
      <c r="C154" s="100">
        <v>0</v>
      </c>
      <c r="D154" s="100">
        <v>0</v>
      </c>
    </row>
    <row r="155" spans="1:4" x14ac:dyDescent="0.15">
      <c r="A155" s="100">
        <v>0</v>
      </c>
      <c r="B155" s="100">
        <v>0</v>
      </c>
      <c r="C155" s="100">
        <v>0</v>
      </c>
      <c r="D155" s="100">
        <v>0</v>
      </c>
    </row>
    <row r="156" spans="1:4" x14ac:dyDescent="0.15">
      <c r="A156" s="100">
        <v>0</v>
      </c>
      <c r="B156" s="100">
        <v>0</v>
      </c>
      <c r="C156" s="100">
        <v>0</v>
      </c>
      <c r="D156" s="100">
        <v>0</v>
      </c>
    </row>
    <row r="157" spans="1:4" x14ac:dyDescent="0.15">
      <c r="A157" s="100">
        <v>0</v>
      </c>
      <c r="B157" s="100">
        <v>0</v>
      </c>
      <c r="C157" s="100">
        <v>0</v>
      </c>
      <c r="D157" s="100">
        <v>0</v>
      </c>
    </row>
    <row r="158" spans="1:4" x14ac:dyDescent="0.15">
      <c r="A158" s="100">
        <v>0</v>
      </c>
      <c r="B158" s="100">
        <v>0</v>
      </c>
      <c r="C158" s="100">
        <v>0</v>
      </c>
      <c r="D158" s="100">
        <v>0</v>
      </c>
    </row>
    <row r="159" spans="1:4" x14ac:dyDescent="0.15">
      <c r="A159" s="100">
        <v>0</v>
      </c>
      <c r="B159" s="100">
        <v>0</v>
      </c>
      <c r="C159" s="100">
        <v>0</v>
      </c>
      <c r="D159" s="100">
        <v>0</v>
      </c>
    </row>
    <row r="160" spans="1:4" x14ac:dyDescent="0.15">
      <c r="A160" s="100">
        <v>0</v>
      </c>
      <c r="B160" s="100">
        <v>0</v>
      </c>
      <c r="C160" s="100">
        <v>0</v>
      </c>
      <c r="D160" s="100">
        <v>0</v>
      </c>
    </row>
    <row r="161" spans="1:4" x14ac:dyDescent="0.15">
      <c r="A161" s="100">
        <v>0</v>
      </c>
      <c r="B161" s="100">
        <v>0</v>
      </c>
      <c r="C161" s="100">
        <v>0</v>
      </c>
      <c r="D161" s="100">
        <v>0</v>
      </c>
    </row>
    <row r="162" spans="1:4" x14ac:dyDescent="0.15">
      <c r="A162" s="100">
        <v>0</v>
      </c>
      <c r="B162" s="100">
        <v>0</v>
      </c>
      <c r="C162" s="100">
        <v>0</v>
      </c>
      <c r="D162" s="100">
        <v>0</v>
      </c>
    </row>
    <row r="163" spans="1:4" x14ac:dyDescent="0.15">
      <c r="A163" s="100">
        <v>0</v>
      </c>
      <c r="B163" s="100">
        <v>0</v>
      </c>
      <c r="C163" s="100">
        <v>0</v>
      </c>
      <c r="D163" s="100">
        <v>0</v>
      </c>
    </row>
    <row r="164" spans="1:4" x14ac:dyDescent="0.15">
      <c r="A164" s="100">
        <v>0</v>
      </c>
      <c r="B164" s="100">
        <v>0</v>
      </c>
      <c r="C164" s="100">
        <v>0</v>
      </c>
      <c r="D164" s="100">
        <v>0</v>
      </c>
    </row>
    <row r="165" spans="1:4" x14ac:dyDescent="0.15">
      <c r="A165" s="100">
        <v>0</v>
      </c>
      <c r="B165" s="100">
        <v>0</v>
      </c>
      <c r="C165" s="100">
        <v>0</v>
      </c>
      <c r="D165" s="100">
        <v>0</v>
      </c>
    </row>
    <row r="166" spans="1:4" x14ac:dyDescent="0.15">
      <c r="A166" s="100">
        <v>0</v>
      </c>
      <c r="B166" s="100">
        <v>0</v>
      </c>
      <c r="C166" s="100">
        <v>0</v>
      </c>
      <c r="D166" s="100">
        <v>0</v>
      </c>
    </row>
    <row r="167" spans="1:4" x14ac:dyDescent="0.15">
      <c r="A167" s="100">
        <v>0</v>
      </c>
      <c r="B167" s="100">
        <v>0</v>
      </c>
      <c r="C167" s="100">
        <v>0</v>
      </c>
      <c r="D167" s="100">
        <v>0</v>
      </c>
    </row>
    <row r="168" spans="1:4" x14ac:dyDescent="0.15">
      <c r="A168" s="100">
        <v>0</v>
      </c>
      <c r="B168" s="100">
        <v>0</v>
      </c>
      <c r="C168" s="100">
        <v>0</v>
      </c>
      <c r="D168" s="100">
        <v>0</v>
      </c>
    </row>
    <row r="169" spans="1:4" x14ac:dyDescent="0.15">
      <c r="A169" s="100">
        <v>0</v>
      </c>
      <c r="B169" s="100">
        <v>0</v>
      </c>
      <c r="C169" s="100">
        <v>0</v>
      </c>
      <c r="D169" s="100">
        <v>0</v>
      </c>
    </row>
    <row r="170" spans="1:4" x14ac:dyDescent="0.15">
      <c r="A170" s="100">
        <v>0</v>
      </c>
      <c r="B170" s="100">
        <v>0</v>
      </c>
      <c r="C170" s="100">
        <v>0</v>
      </c>
      <c r="D170" s="100">
        <v>0</v>
      </c>
    </row>
    <row r="171" spans="1:4" x14ac:dyDescent="0.15">
      <c r="A171" s="100">
        <v>0</v>
      </c>
      <c r="B171" s="100">
        <v>0</v>
      </c>
      <c r="C171" s="100">
        <v>0</v>
      </c>
      <c r="D171" s="100">
        <v>0</v>
      </c>
    </row>
    <row r="172" spans="1:4" x14ac:dyDescent="0.15">
      <c r="A172" s="100">
        <v>0</v>
      </c>
      <c r="B172" s="100">
        <v>0</v>
      </c>
      <c r="C172" s="100">
        <v>0</v>
      </c>
      <c r="D172" s="100">
        <v>0</v>
      </c>
    </row>
    <row r="173" spans="1:4" x14ac:dyDescent="0.15">
      <c r="A173" s="100">
        <v>0</v>
      </c>
      <c r="B173" s="100">
        <v>0</v>
      </c>
      <c r="C173" s="100">
        <v>0</v>
      </c>
      <c r="D173" s="100">
        <v>0</v>
      </c>
    </row>
    <row r="174" spans="1:4" x14ac:dyDescent="0.15">
      <c r="A174" s="100">
        <v>0</v>
      </c>
      <c r="B174" s="100">
        <v>0</v>
      </c>
      <c r="C174" s="100">
        <v>0</v>
      </c>
      <c r="D174" s="100">
        <v>0</v>
      </c>
    </row>
    <row r="175" spans="1:4" x14ac:dyDescent="0.15">
      <c r="A175" s="100">
        <v>0</v>
      </c>
      <c r="B175" s="100">
        <v>0</v>
      </c>
      <c r="C175" s="100">
        <v>0</v>
      </c>
      <c r="D175" s="100">
        <v>0</v>
      </c>
    </row>
    <row r="176" spans="1:4" x14ac:dyDescent="0.15">
      <c r="A176" s="100">
        <v>0</v>
      </c>
      <c r="B176" s="100">
        <v>0</v>
      </c>
      <c r="C176" s="100">
        <v>0</v>
      </c>
      <c r="D176" s="100">
        <v>0</v>
      </c>
    </row>
    <row r="177" spans="1:4" x14ac:dyDescent="0.15">
      <c r="A177" s="100">
        <v>0</v>
      </c>
      <c r="B177" s="100">
        <v>0</v>
      </c>
      <c r="C177" s="100">
        <v>0</v>
      </c>
      <c r="D177" s="100">
        <v>0</v>
      </c>
    </row>
    <row r="178" spans="1:4" x14ac:dyDescent="0.15">
      <c r="A178" s="100">
        <v>0</v>
      </c>
      <c r="B178" s="100">
        <v>0</v>
      </c>
      <c r="C178" s="100">
        <v>0</v>
      </c>
      <c r="D178" s="100">
        <v>0</v>
      </c>
    </row>
    <row r="179" spans="1:4" x14ac:dyDescent="0.15">
      <c r="A179" s="100">
        <v>0</v>
      </c>
      <c r="B179" s="100">
        <v>0</v>
      </c>
      <c r="C179" s="100">
        <v>0</v>
      </c>
      <c r="D179" s="100">
        <v>0</v>
      </c>
    </row>
    <row r="180" spans="1:4" x14ac:dyDescent="0.15">
      <c r="A180" s="100">
        <v>0</v>
      </c>
      <c r="B180" s="100">
        <v>0</v>
      </c>
      <c r="C180" s="100">
        <v>0</v>
      </c>
      <c r="D180" s="100">
        <v>0</v>
      </c>
    </row>
    <row r="181" spans="1:4" x14ac:dyDescent="0.15">
      <c r="A181" s="100">
        <v>0</v>
      </c>
      <c r="B181" s="100">
        <v>0</v>
      </c>
      <c r="C181" s="100">
        <v>0</v>
      </c>
      <c r="D181" s="100">
        <v>0</v>
      </c>
    </row>
    <row r="182" spans="1:4" x14ac:dyDescent="0.15">
      <c r="A182" s="100">
        <v>0</v>
      </c>
      <c r="B182" s="100">
        <v>0</v>
      </c>
      <c r="C182" s="100">
        <v>0</v>
      </c>
      <c r="D182" s="100">
        <v>0</v>
      </c>
    </row>
    <row r="183" spans="1:4" x14ac:dyDescent="0.15">
      <c r="A183" s="100">
        <v>0</v>
      </c>
      <c r="B183" s="100">
        <v>0</v>
      </c>
      <c r="C183" s="100">
        <v>0</v>
      </c>
      <c r="D183" s="100">
        <v>0</v>
      </c>
    </row>
    <row r="184" spans="1:4" x14ac:dyDescent="0.15">
      <c r="A184" s="100">
        <v>0</v>
      </c>
      <c r="B184" s="100">
        <v>0</v>
      </c>
      <c r="C184" s="100">
        <v>0</v>
      </c>
      <c r="D184" s="100">
        <v>0</v>
      </c>
    </row>
    <row r="185" spans="1:4" x14ac:dyDescent="0.15">
      <c r="A185" s="100">
        <v>0</v>
      </c>
      <c r="B185" s="100">
        <v>0</v>
      </c>
      <c r="C185" s="100">
        <v>0</v>
      </c>
      <c r="D185" s="100">
        <v>0</v>
      </c>
    </row>
    <row r="186" spans="1:4" x14ac:dyDescent="0.15">
      <c r="A186" s="100">
        <v>0</v>
      </c>
      <c r="B186" s="100">
        <v>0</v>
      </c>
      <c r="C186" s="100">
        <v>0</v>
      </c>
      <c r="D186" s="100">
        <v>0</v>
      </c>
    </row>
    <row r="187" spans="1:4" x14ac:dyDescent="0.15">
      <c r="A187" s="100">
        <v>0</v>
      </c>
      <c r="B187" s="100">
        <v>0</v>
      </c>
      <c r="C187" s="100">
        <v>0</v>
      </c>
      <c r="D187" s="100">
        <v>0</v>
      </c>
    </row>
    <row r="188" spans="1:4" x14ac:dyDescent="0.15">
      <c r="A188" s="100">
        <v>0</v>
      </c>
      <c r="B188" s="100">
        <v>0</v>
      </c>
      <c r="C188" s="100">
        <v>0</v>
      </c>
      <c r="D188" s="100">
        <v>0</v>
      </c>
    </row>
    <row r="189" spans="1:4" x14ac:dyDescent="0.15">
      <c r="A189" s="100">
        <v>0</v>
      </c>
      <c r="B189" s="100">
        <v>0</v>
      </c>
      <c r="C189" s="100">
        <v>0</v>
      </c>
      <c r="D189" s="100">
        <v>0</v>
      </c>
    </row>
    <row r="190" spans="1:4" x14ac:dyDescent="0.15">
      <c r="A190" s="100">
        <v>0</v>
      </c>
      <c r="B190" s="100">
        <v>0</v>
      </c>
      <c r="C190" s="100">
        <v>0</v>
      </c>
      <c r="D190" s="100">
        <v>0</v>
      </c>
    </row>
    <row r="191" spans="1:4" x14ac:dyDescent="0.15">
      <c r="A191" s="100">
        <v>0</v>
      </c>
      <c r="B191" s="100">
        <v>0</v>
      </c>
      <c r="C191" s="100">
        <v>0</v>
      </c>
      <c r="D191" s="100">
        <v>0</v>
      </c>
    </row>
    <row r="192" spans="1:4" x14ac:dyDescent="0.15">
      <c r="A192" s="100">
        <v>0</v>
      </c>
      <c r="B192" s="100">
        <v>0</v>
      </c>
      <c r="C192" s="100">
        <v>0</v>
      </c>
      <c r="D192" s="100">
        <v>0</v>
      </c>
    </row>
    <row r="193" spans="1:4" x14ac:dyDescent="0.15">
      <c r="A193" s="100">
        <v>0</v>
      </c>
      <c r="B193" s="100">
        <v>0</v>
      </c>
      <c r="C193" s="100">
        <v>0</v>
      </c>
      <c r="D193" s="100">
        <v>0</v>
      </c>
    </row>
    <row r="194" spans="1:4" x14ac:dyDescent="0.15">
      <c r="A194" s="100">
        <v>0</v>
      </c>
      <c r="B194" s="100">
        <v>0</v>
      </c>
      <c r="C194" s="100">
        <v>0</v>
      </c>
      <c r="D194" s="100">
        <v>0</v>
      </c>
    </row>
    <row r="195" spans="1:4" x14ac:dyDescent="0.15">
      <c r="A195" s="100">
        <v>0</v>
      </c>
      <c r="B195" s="100">
        <v>0</v>
      </c>
      <c r="C195" s="100">
        <v>0</v>
      </c>
      <c r="D195" s="100">
        <v>0</v>
      </c>
    </row>
    <row r="196" spans="1:4" x14ac:dyDescent="0.15">
      <c r="A196" s="100">
        <v>0</v>
      </c>
      <c r="B196" s="100">
        <v>0</v>
      </c>
      <c r="C196" s="100">
        <v>0</v>
      </c>
      <c r="D196" s="100">
        <v>0</v>
      </c>
    </row>
    <row r="197" spans="1:4" x14ac:dyDescent="0.15">
      <c r="A197" s="100">
        <v>0</v>
      </c>
      <c r="B197" s="100">
        <v>0</v>
      </c>
      <c r="C197" s="100">
        <v>0</v>
      </c>
      <c r="D197" s="100">
        <v>0</v>
      </c>
    </row>
    <row r="198" spans="1:4" x14ac:dyDescent="0.15">
      <c r="A198" s="100">
        <v>0</v>
      </c>
      <c r="B198" s="100">
        <v>0</v>
      </c>
      <c r="C198" s="100">
        <v>0</v>
      </c>
      <c r="D198" s="100">
        <v>0</v>
      </c>
    </row>
    <row r="199" spans="1:4" x14ac:dyDescent="0.15">
      <c r="A199" s="100">
        <v>0</v>
      </c>
      <c r="B199" s="100">
        <v>0</v>
      </c>
      <c r="C199" s="100">
        <v>0</v>
      </c>
      <c r="D199" s="100">
        <v>0</v>
      </c>
    </row>
    <row r="200" spans="1:4" x14ac:dyDescent="0.15">
      <c r="A200" s="100">
        <v>0</v>
      </c>
      <c r="B200" s="100">
        <v>0</v>
      </c>
      <c r="C200" s="100">
        <v>0</v>
      </c>
      <c r="D200" s="100">
        <v>0</v>
      </c>
    </row>
    <row r="201" spans="1:4" x14ac:dyDescent="0.15">
      <c r="A201" s="100">
        <v>0</v>
      </c>
      <c r="B201" s="100">
        <v>0</v>
      </c>
      <c r="C201" s="100">
        <v>0</v>
      </c>
      <c r="D201" s="100">
        <v>0</v>
      </c>
    </row>
    <row r="202" spans="1:4" x14ac:dyDescent="0.15">
      <c r="A202" s="100">
        <v>0</v>
      </c>
      <c r="B202" s="100">
        <v>0</v>
      </c>
      <c r="C202" s="100">
        <v>0</v>
      </c>
      <c r="D202" s="100">
        <v>0</v>
      </c>
    </row>
    <row r="203" spans="1:4" x14ac:dyDescent="0.15">
      <c r="A203" s="100">
        <v>0</v>
      </c>
      <c r="B203" s="100">
        <v>0</v>
      </c>
      <c r="C203" s="100">
        <v>0</v>
      </c>
      <c r="D203" s="100">
        <v>0</v>
      </c>
    </row>
    <row r="204" spans="1:4" x14ac:dyDescent="0.15">
      <c r="A204" s="100">
        <v>0</v>
      </c>
      <c r="B204" s="100">
        <v>0</v>
      </c>
      <c r="C204" s="100">
        <v>0</v>
      </c>
      <c r="D204" s="100">
        <v>0</v>
      </c>
    </row>
    <row r="205" spans="1:4" x14ac:dyDescent="0.15">
      <c r="A205" s="100">
        <v>0</v>
      </c>
      <c r="B205" s="100">
        <v>0</v>
      </c>
      <c r="C205" s="100">
        <v>0</v>
      </c>
      <c r="D205" s="100">
        <v>0</v>
      </c>
    </row>
    <row r="206" spans="1:4" x14ac:dyDescent="0.15">
      <c r="A206" s="100">
        <v>0</v>
      </c>
      <c r="B206" s="100">
        <v>0</v>
      </c>
      <c r="C206" s="100">
        <v>0</v>
      </c>
      <c r="D206" s="100">
        <v>0</v>
      </c>
    </row>
    <row r="207" spans="1:4" x14ac:dyDescent="0.15">
      <c r="A207" s="100">
        <v>0</v>
      </c>
      <c r="B207" s="100">
        <v>0</v>
      </c>
      <c r="C207" s="100">
        <v>0</v>
      </c>
      <c r="D207" s="100">
        <v>0</v>
      </c>
    </row>
    <row r="208" spans="1:4" x14ac:dyDescent="0.15">
      <c r="A208" s="100">
        <v>0</v>
      </c>
      <c r="B208" s="100">
        <v>0</v>
      </c>
      <c r="C208" s="100">
        <v>0</v>
      </c>
      <c r="D208" s="100">
        <v>0</v>
      </c>
    </row>
    <row r="209" spans="1:4" x14ac:dyDescent="0.15">
      <c r="A209" s="100">
        <v>0</v>
      </c>
      <c r="B209" s="100">
        <v>0</v>
      </c>
      <c r="C209" s="100">
        <v>0</v>
      </c>
      <c r="D209" s="100">
        <v>0</v>
      </c>
    </row>
    <row r="210" spans="1:4" x14ac:dyDescent="0.15">
      <c r="A210" s="100">
        <v>0</v>
      </c>
      <c r="B210" s="100">
        <v>0</v>
      </c>
      <c r="C210" s="100">
        <v>0</v>
      </c>
      <c r="D210" s="100">
        <v>0</v>
      </c>
    </row>
    <row r="211" spans="1:4" x14ac:dyDescent="0.15">
      <c r="A211" s="100">
        <v>0</v>
      </c>
      <c r="B211" s="100">
        <v>0</v>
      </c>
      <c r="C211" s="100">
        <v>0</v>
      </c>
      <c r="D211" s="100">
        <v>0</v>
      </c>
    </row>
    <row r="212" spans="1:4" x14ac:dyDescent="0.15">
      <c r="A212" s="100">
        <v>0</v>
      </c>
      <c r="B212" s="100">
        <v>0</v>
      </c>
      <c r="C212" s="100">
        <v>0</v>
      </c>
      <c r="D212" s="100">
        <v>0</v>
      </c>
    </row>
    <row r="213" spans="1:4" x14ac:dyDescent="0.15">
      <c r="A213" s="100">
        <v>0</v>
      </c>
      <c r="B213" s="100">
        <v>0</v>
      </c>
      <c r="C213" s="100">
        <v>0</v>
      </c>
      <c r="D213" s="100">
        <v>0</v>
      </c>
    </row>
    <row r="214" spans="1:4" x14ac:dyDescent="0.15">
      <c r="A214" s="100">
        <v>0</v>
      </c>
      <c r="B214" s="100">
        <v>0</v>
      </c>
      <c r="C214" s="100">
        <v>0</v>
      </c>
      <c r="D214" s="100">
        <v>0</v>
      </c>
    </row>
    <row r="215" spans="1:4" x14ac:dyDescent="0.15">
      <c r="A215" s="100">
        <v>0</v>
      </c>
      <c r="B215" s="100">
        <v>0</v>
      </c>
      <c r="C215" s="100">
        <v>0</v>
      </c>
      <c r="D215" s="100">
        <v>0</v>
      </c>
    </row>
    <row r="216" spans="1:4" x14ac:dyDescent="0.15">
      <c r="A216" s="100">
        <v>0</v>
      </c>
      <c r="B216" s="100">
        <v>0</v>
      </c>
      <c r="C216" s="100">
        <v>0</v>
      </c>
      <c r="D216" s="100">
        <v>0</v>
      </c>
    </row>
    <row r="217" spans="1:4" x14ac:dyDescent="0.15">
      <c r="A217" s="100">
        <v>0</v>
      </c>
      <c r="B217" s="100">
        <v>0</v>
      </c>
      <c r="C217" s="100">
        <v>0</v>
      </c>
      <c r="D217" s="100">
        <v>0</v>
      </c>
    </row>
    <row r="218" spans="1:4" x14ac:dyDescent="0.15">
      <c r="A218" s="100">
        <v>0</v>
      </c>
      <c r="B218" s="100">
        <v>0</v>
      </c>
      <c r="C218" s="100">
        <v>0</v>
      </c>
      <c r="D218" s="100">
        <v>0</v>
      </c>
    </row>
    <row r="219" spans="1:4" x14ac:dyDescent="0.15">
      <c r="A219" s="100">
        <v>0</v>
      </c>
      <c r="B219" s="100">
        <v>0</v>
      </c>
      <c r="C219" s="100">
        <v>0</v>
      </c>
      <c r="D219" s="100">
        <v>0</v>
      </c>
    </row>
    <row r="220" spans="1:4" x14ac:dyDescent="0.15">
      <c r="A220" s="100">
        <v>0</v>
      </c>
      <c r="B220" s="100">
        <v>0</v>
      </c>
      <c r="C220" s="100">
        <v>0</v>
      </c>
      <c r="D220" s="100">
        <v>0</v>
      </c>
    </row>
    <row r="221" spans="1:4" x14ac:dyDescent="0.15">
      <c r="A221" s="100">
        <v>0</v>
      </c>
      <c r="B221" s="100">
        <v>0</v>
      </c>
      <c r="C221" s="100">
        <v>0</v>
      </c>
      <c r="D221" s="100">
        <v>0</v>
      </c>
    </row>
    <row r="222" spans="1:4" x14ac:dyDescent="0.15">
      <c r="A222" s="100">
        <v>0</v>
      </c>
      <c r="B222" s="100">
        <v>0</v>
      </c>
      <c r="C222" s="100">
        <v>0</v>
      </c>
      <c r="D222" s="100">
        <v>0</v>
      </c>
    </row>
    <row r="223" spans="1:4" x14ac:dyDescent="0.15">
      <c r="A223" s="100">
        <v>0</v>
      </c>
      <c r="B223" s="100">
        <v>0</v>
      </c>
      <c r="C223" s="100">
        <v>0</v>
      </c>
      <c r="D223" s="100">
        <v>0</v>
      </c>
    </row>
    <row r="224" spans="1:4" x14ac:dyDescent="0.15">
      <c r="A224" s="100">
        <v>0</v>
      </c>
      <c r="B224" s="100">
        <v>0</v>
      </c>
      <c r="C224" s="100">
        <v>0</v>
      </c>
      <c r="D224" s="100">
        <v>0</v>
      </c>
    </row>
    <row r="225" spans="1:4" x14ac:dyDescent="0.15">
      <c r="A225" s="100">
        <v>0</v>
      </c>
      <c r="B225" s="100">
        <v>0</v>
      </c>
      <c r="C225" s="100">
        <v>0</v>
      </c>
      <c r="D225" s="100">
        <v>0</v>
      </c>
    </row>
    <row r="226" spans="1:4" x14ac:dyDescent="0.15">
      <c r="A226" s="100">
        <v>0</v>
      </c>
      <c r="B226" s="100">
        <v>0</v>
      </c>
      <c r="C226" s="100">
        <v>0</v>
      </c>
      <c r="D226" s="100">
        <v>0</v>
      </c>
    </row>
    <row r="227" spans="1:4" x14ac:dyDescent="0.15">
      <c r="A227" s="100">
        <v>0</v>
      </c>
      <c r="B227" s="100">
        <v>0</v>
      </c>
      <c r="C227" s="100">
        <v>0</v>
      </c>
      <c r="D227" s="100">
        <v>0</v>
      </c>
    </row>
    <row r="228" spans="1:4" x14ac:dyDescent="0.15">
      <c r="A228" s="100">
        <v>0</v>
      </c>
      <c r="B228" s="100">
        <v>0</v>
      </c>
      <c r="C228" s="100">
        <v>0</v>
      </c>
      <c r="D228" s="100">
        <v>0</v>
      </c>
    </row>
    <row r="229" spans="1:4" x14ac:dyDescent="0.15">
      <c r="A229" s="100">
        <v>0</v>
      </c>
      <c r="B229" s="100">
        <v>0</v>
      </c>
      <c r="C229" s="100">
        <v>0</v>
      </c>
      <c r="D229" s="100">
        <v>0</v>
      </c>
    </row>
    <row r="230" spans="1:4" x14ac:dyDescent="0.15">
      <c r="A230" s="100">
        <v>0</v>
      </c>
      <c r="B230" s="100">
        <v>0</v>
      </c>
      <c r="C230" s="100">
        <v>0</v>
      </c>
      <c r="D230" s="100">
        <v>0</v>
      </c>
    </row>
    <row r="231" spans="1:4" x14ac:dyDescent="0.15">
      <c r="A231" s="100">
        <v>0</v>
      </c>
      <c r="B231" s="100">
        <v>0</v>
      </c>
      <c r="C231" s="100">
        <v>0</v>
      </c>
      <c r="D231" s="100">
        <v>0</v>
      </c>
    </row>
    <row r="232" spans="1:4" x14ac:dyDescent="0.15">
      <c r="A232" s="100">
        <v>0</v>
      </c>
      <c r="B232" s="100">
        <v>0</v>
      </c>
      <c r="C232" s="100">
        <v>0</v>
      </c>
      <c r="D232" s="100">
        <v>0</v>
      </c>
    </row>
    <row r="233" spans="1:4" x14ac:dyDescent="0.15">
      <c r="A233" s="100">
        <v>0</v>
      </c>
      <c r="B233" s="100">
        <v>0</v>
      </c>
      <c r="C233" s="100">
        <v>0</v>
      </c>
      <c r="D233" s="100">
        <v>0</v>
      </c>
    </row>
    <row r="234" spans="1:4" x14ac:dyDescent="0.15">
      <c r="A234" s="100">
        <v>0</v>
      </c>
      <c r="B234" s="100">
        <v>0</v>
      </c>
      <c r="C234" s="100">
        <v>0</v>
      </c>
      <c r="D234" s="100">
        <v>0</v>
      </c>
    </row>
    <row r="235" spans="1:4" x14ac:dyDescent="0.15">
      <c r="A235" s="100">
        <v>0</v>
      </c>
      <c r="B235" s="100">
        <v>0</v>
      </c>
      <c r="C235" s="100">
        <v>0</v>
      </c>
      <c r="D235" s="100">
        <v>0</v>
      </c>
    </row>
    <row r="236" spans="1:4" x14ac:dyDescent="0.15">
      <c r="A236" s="100">
        <v>0</v>
      </c>
      <c r="B236" s="100">
        <v>0</v>
      </c>
      <c r="C236" s="100">
        <v>0</v>
      </c>
      <c r="D236" s="100">
        <v>0</v>
      </c>
    </row>
    <row r="237" spans="1:4" x14ac:dyDescent="0.15">
      <c r="A237" s="100">
        <v>0</v>
      </c>
      <c r="B237" s="100">
        <v>0</v>
      </c>
      <c r="C237" s="100">
        <v>0</v>
      </c>
      <c r="D237" s="100">
        <v>0</v>
      </c>
    </row>
    <row r="238" spans="1:4" x14ac:dyDescent="0.15">
      <c r="A238" s="100">
        <v>0</v>
      </c>
      <c r="B238" s="100">
        <v>0</v>
      </c>
      <c r="C238" s="100">
        <v>0</v>
      </c>
      <c r="D238" s="100">
        <v>0</v>
      </c>
    </row>
    <row r="239" spans="1:4" x14ac:dyDescent="0.15">
      <c r="A239" s="100">
        <v>0</v>
      </c>
      <c r="B239" s="100">
        <v>0</v>
      </c>
      <c r="C239" s="100">
        <v>0</v>
      </c>
      <c r="D239" s="100">
        <v>0</v>
      </c>
    </row>
    <row r="240" spans="1:4" x14ac:dyDescent="0.15">
      <c r="A240" s="100">
        <v>0</v>
      </c>
      <c r="B240" s="100">
        <v>0</v>
      </c>
      <c r="C240" s="100">
        <v>0</v>
      </c>
      <c r="D240" s="100">
        <v>0</v>
      </c>
    </row>
    <row r="241" spans="1:4" x14ac:dyDescent="0.15">
      <c r="A241" s="100">
        <v>0</v>
      </c>
      <c r="B241" s="100">
        <v>0</v>
      </c>
      <c r="C241" s="100">
        <v>0</v>
      </c>
      <c r="D241" s="100">
        <v>0</v>
      </c>
    </row>
    <row r="242" spans="1:4" x14ac:dyDescent="0.15">
      <c r="A242" s="100">
        <v>0</v>
      </c>
      <c r="B242" s="100">
        <v>0</v>
      </c>
      <c r="C242" s="100">
        <v>0</v>
      </c>
      <c r="D242" s="100">
        <v>0</v>
      </c>
    </row>
    <row r="243" spans="1:4" x14ac:dyDescent="0.15">
      <c r="A243" s="100">
        <v>0</v>
      </c>
      <c r="B243" s="100">
        <v>0</v>
      </c>
      <c r="C243" s="100">
        <v>0</v>
      </c>
      <c r="D243" s="100">
        <v>0</v>
      </c>
    </row>
    <row r="244" spans="1:4" x14ac:dyDescent="0.15">
      <c r="A244" s="100">
        <v>0</v>
      </c>
      <c r="B244" s="100">
        <v>0</v>
      </c>
      <c r="C244" s="100">
        <v>0</v>
      </c>
      <c r="D244" s="100">
        <v>0</v>
      </c>
    </row>
    <row r="245" spans="1:4" x14ac:dyDescent="0.15">
      <c r="A245" s="100">
        <v>0</v>
      </c>
      <c r="B245" s="100">
        <v>0</v>
      </c>
      <c r="C245" s="100">
        <v>0</v>
      </c>
      <c r="D245" s="100">
        <v>0</v>
      </c>
    </row>
    <row r="246" spans="1:4" x14ac:dyDescent="0.15">
      <c r="A246" s="100">
        <v>0</v>
      </c>
      <c r="B246" s="100">
        <v>0</v>
      </c>
      <c r="C246" s="100">
        <v>0</v>
      </c>
      <c r="D246" s="100">
        <v>0</v>
      </c>
    </row>
    <row r="247" spans="1:4" x14ac:dyDescent="0.15">
      <c r="A247" s="100">
        <v>0</v>
      </c>
      <c r="B247" s="100">
        <v>0</v>
      </c>
      <c r="C247" s="100">
        <v>0</v>
      </c>
      <c r="D247" s="100">
        <v>0</v>
      </c>
    </row>
    <row r="248" spans="1:4" x14ac:dyDescent="0.15">
      <c r="A248" s="100">
        <v>0</v>
      </c>
      <c r="B248" s="100">
        <v>0</v>
      </c>
      <c r="C248" s="100">
        <v>0</v>
      </c>
      <c r="D248" s="100">
        <v>0</v>
      </c>
    </row>
    <row r="249" spans="1:4" x14ac:dyDescent="0.15">
      <c r="A249" s="100">
        <v>0</v>
      </c>
      <c r="B249" s="100">
        <v>0</v>
      </c>
      <c r="C249" s="100">
        <v>0</v>
      </c>
      <c r="D249" s="100">
        <v>0</v>
      </c>
    </row>
    <row r="250" spans="1:4" x14ac:dyDescent="0.15">
      <c r="A250" s="100">
        <v>0</v>
      </c>
      <c r="B250" s="100">
        <v>0</v>
      </c>
      <c r="C250" s="100">
        <v>0</v>
      </c>
      <c r="D250" s="100">
        <v>0</v>
      </c>
    </row>
    <row r="251" spans="1:4" x14ac:dyDescent="0.15">
      <c r="A251" s="100">
        <v>0</v>
      </c>
      <c r="B251" s="100">
        <v>0</v>
      </c>
      <c r="C251" s="100">
        <v>0</v>
      </c>
      <c r="D251" s="100">
        <v>0</v>
      </c>
    </row>
    <row r="252" spans="1:4" x14ac:dyDescent="0.15">
      <c r="A252" s="100">
        <v>0</v>
      </c>
      <c r="B252" s="100">
        <v>0</v>
      </c>
      <c r="C252" s="100">
        <v>0</v>
      </c>
      <c r="D252" s="100">
        <v>0</v>
      </c>
    </row>
    <row r="253" spans="1:4" x14ac:dyDescent="0.15">
      <c r="A253" s="100">
        <v>0</v>
      </c>
      <c r="B253" s="100">
        <v>0</v>
      </c>
      <c r="C253" s="100">
        <v>0</v>
      </c>
      <c r="D253" s="100">
        <v>0</v>
      </c>
    </row>
    <row r="254" spans="1:4" x14ac:dyDescent="0.15">
      <c r="A254" s="100">
        <v>0</v>
      </c>
      <c r="B254" s="100">
        <v>0</v>
      </c>
      <c r="C254" s="100">
        <v>0</v>
      </c>
      <c r="D254" s="100">
        <v>0</v>
      </c>
    </row>
    <row r="255" spans="1:4" x14ac:dyDescent="0.15">
      <c r="A255" s="100">
        <v>0</v>
      </c>
      <c r="B255" s="100">
        <v>0</v>
      </c>
      <c r="C255" s="100">
        <v>0</v>
      </c>
      <c r="D255" s="100">
        <v>0</v>
      </c>
    </row>
    <row r="256" spans="1:4" x14ac:dyDescent="0.15">
      <c r="A256" s="100">
        <v>0</v>
      </c>
      <c r="B256" s="100">
        <v>0</v>
      </c>
      <c r="C256" s="100">
        <v>0</v>
      </c>
      <c r="D256" s="100">
        <v>0</v>
      </c>
    </row>
    <row r="257" spans="1:4" x14ac:dyDescent="0.15">
      <c r="A257" s="100">
        <v>0</v>
      </c>
      <c r="B257" s="100">
        <v>0</v>
      </c>
      <c r="C257" s="100">
        <v>0</v>
      </c>
      <c r="D257" s="100">
        <v>0</v>
      </c>
    </row>
    <row r="258" spans="1:4" x14ac:dyDescent="0.15">
      <c r="A258" s="100">
        <v>0</v>
      </c>
      <c r="B258" s="100">
        <v>0</v>
      </c>
      <c r="C258" s="100">
        <v>0</v>
      </c>
      <c r="D258" s="100">
        <v>0</v>
      </c>
    </row>
    <row r="259" spans="1:4" x14ac:dyDescent="0.15">
      <c r="A259" s="100">
        <v>0</v>
      </c>
      <c r="B259" s="100">
        <v>0</v>
      </c>
      <c r="C259" s="100">
        <v>0</v>
      </c>
      <c r="D259" s="100">
        <v>0</v>
      </c>
    </row>
    <row r="260" spans="1:4" x14ac:dyDescent="0.15">
      <c r="A260" s="100">
        <v>0</v>
      </c>
      <c r="B260" s="100">
        <v>0</v>
      </c>
      <c r="C260" s="100">
        <v>0</v>
      </c>
      <c r="D260" s="100">
        <v>0</v>
      </c>
    </row>
    <row r="261" spans="1:4" x14ac:dyDescent="0.15">
      <c r="A261" s="100">
        <v>0</v>
      </c>
      <c r="B261" s="100">
        <v>0</v>
      </c>
      <c r="C261" s="100">
        <v>0</v>
      </c>
      <c r="D261" s="100">
        <v>0</v>
      </c>
    </row>
    <row r="262" spans="1:4" x14ac:dyDescent="0.15">
      <c r="A262" s="100">
        <v>0</v>
      </c>
      <c r="B262" s="100">
        <v>0</v>
      </c>
      <c r="C262" s="100">
        <v>0</v>
      </c>
      <c r="D262" s="100">
        <v>0</v>
      </c>
    </row>
    <row r="263" spans="1:4" x14ac:dyDescent="0.15">
      <c r="A263" s="100">
        <v>0</v>
      </c>
      <c r="B263" s="100">
        <v>0</v>
      </c>
      <c r="C263" s="100">
        <v>0</v>
      </c>
      <c r="D263" s="100">
        <v>0</v>
      </c>
    </row>
    <row r="264" spans="1:4" x14ac:dyDescent="0.15">
      <c r="A264" s="100">
        <v>0</v>
      </c>
      <c r="B264" s="100">
        <v>0</v>
      </c>
      <c r="C264" s="100">
        <v>0</v>
      </c>
      <c r="D264" s="100">
        <v>0</v>
      </c>
    </row>
    <row r="265" spans="1:4" x14ac:dyDescent="0.15">
      <c r="A265" s="100">
        <v>0</v>
      </c>
      <c r="B265" s="100">
        <v>0</v>
      </c>
      <c r="C265" s="100">
        <v>0</v>
      </c>
      <c r="D265" s="100">
        <v>0</v>
      </c>
    </row>
    <row r="266" spans="1:4" x14ac:dyDescent="0.15">
      <c r="A266" s="100">
        <v>0</v>
      </c>
      <c r="B266" s="100">
        <v>0</v>
      </c>
      <c r="C266" s="100">
        <v>0</v>
      </c>
      <c r="D266" s="100">
        <v>0</v>
      </c>
    </row>
    <row r="267" spans="1:4" x14ac:dyDescent="0.15">
      <c r="A267" s="100">
        <v>0</v>
      </c>
      <c r="B267" s="100">
        <v>0</v>
      </c>
      <c r="C267" s="100">
        <v>0</v>
      </c>
      <c r="D267" s="100">
        <v>0</v>
      </c>
    </row>
    <row r="268" spans="1:4" x14ac:dyDescent="0.15">
      <c r="A268" s="100">
        <v>0</v>
      </c>
      <c r="B268" s="100">
        <v>0</v>
      </c>
      <c r="C268" s="100">
        <v>0</v>
      </c>
      <c r="D268" s="100">
        <v>0</v>
      </c>
    </row>
    <row r="269" spans="1:4" x14ac:dyDescent="0.15">
      <c r="A269" s="100">
        <v>0</v>
      </c>
      <c r="B269" s="100">
        <v>0</v>
      </c>
      <c r="C269" s="100">
        <v>0</v>
      </c>
      <c r="D269" s="100">
        <v>0</v>
      </c>
    </row>
    <row r="270" spans="1:4" x14ac:dyDescent="0.15">
      <c r="A270" s="100">
        <v>0</v>
      </c>
      <c r="B270" s="100">
        <v>0</v>
      </c>
      <c r="C270" s="100">
        <v>0</v>
      </c>
      <c r="D270" s="100">
        <v>0</v>
      </c>
    </row>
    <row r="271" spans="1:4" x14ac:dyDescent="0.15">
      <c r="A271" s="100">
        <v>0</v>
      </c>
      <c r="B271" s="100">
        <v>0</v>
      </c>
      <c r="C271" s="100">
        <v>0</v>
      </c>
      <c r="D271" s="100">
        <v>0</v>
      </c>
    </row>
    <row r="272" spans="1:4" x14ac:dyDescent="0.15">
      <c r="A272" s="100">
        <v>0</v>
      </c>
      <c r="B272" s="100">
        <v>0</v>
      </c>
      <c r="C272" s="100">
        <v>0</v>
      </c>
      <c r="D272" s="100">
        <v>0</v>
      </c>
    </row>
    <row r="273" spans="1:15" x14ac:dyDescent="0.15">
      <c r="A273" s="100">
        <v>0</v>
      </c>
      <c r="B273" s="100">
        <v>0</v>
      </c>
      <c r="C273" s="100">
        <v>0</v>
      </c>
      <c r="D273" s="100">
        <v>0</v>
      </c>
    </row>
    <row r="274" spans="1:15" x14ac:dyDescent="0.15">
      <c r="A274" s="100">
        <v>0</v>
      </c>
      <c r="B274" s="100">
        <v>0</v>
      </c>
      <c r="C274" s="100">
        <v>0</v>
      </c>
      <c r="D274" s="100">
        <v>0</v>
      </c>
    </row>
    <row r="275" spans="1:15" x14ac:dyDescent="0.15">
      <c r="A275" s="100">
        <v>0</v>
      </c>
      <c r="B275" s="100">
        <v>0</v>
      </c>
      <c r="C275" s="100">
        <v>0</v>
      </c>
      <c r="D275" s="100">
        <v>0</v>
      </c>
    </row>
    <row r="276" spans="1:15" x14ac:dyDescent="0.15">
      <c r="A276" s="100">
        <v>0</v>
      </c>
      <c r="B276" s="100">
        <v>0</v>
      </c>
      <c r="C276" s="100">
        <v>0</v>
      </c>
      <c r="D276" s="100">
        <v>0</v>
      </c>
      <c r="E276" s="95">
        <v>0</v>
      </c>
      <c r="F276" s="95">
        <v>0</v>
      </c>
      <c r="G276" s="95">
        <v>0</v>
      </c>
      <c r="H276" s="95">
        <v>0</v>
      </c>
      <c r="I276" s="95">
        <v>0</v>
      </c>
      <c r="J276" s="95">
        <v>0</v>
      </c>
      <c r="K276" s="95">
        <v>0</v>
      </c>
      <c r="L276" s="95">
        <v>0</v>
      </c>
      <c r="M276" s="95">
        <v>0</v>
      </c>
      <c r="N276" s="95">
        <v>0</v>
      </c>
      <c r="O276" s="95">
        <v>0</v>
      </c>
    </row>
    <row r="277" spans="1:15" x14ac:dyDescent="0.15">
      <c r="A277" s="100">
        <v>0</v>
      </c>
      <c r="B277" s="100">
        <v>0</v>
      </c>
      <c r="C277" s="100">
        <v>0</v>
      </c>
      <c r="D277" s="100">
        <v>0</v>
      </c>
      <c r="E277" s="95">
        <v>0</v>
      </c>
      <c r="F277" s="95">
        <v>0</v>
      </c>
      <c r="G277" s="95">
        <v>0</v>
      </c>
      <c r="H277" s="95">
        <v>0</v>
      </c>
      <c r="I277" s="95">
        <v>0</v>
      </c>
      <c r="J277" s="95">
        <v>0</v>
      </c>
      <c r="K277" s="95">
        <v>0</v>
      </c>
      <c r="L277" s="95">
        <v>0</v>
      </c>
      <c r="M277" s="95">
        <v>0</v>
      </c>
      <c r="N277" s="95">
        <v>0</v>
      </c>
      <c r="O277" s="95">
        <v>0</v>
      </c>
    </row>
    <row r="278" spans="1:15" x14ac:dyDescent="0.15">
      <c r="A278" s="100">
        <v>0</v>
      </c>
      <c r="B278" s="100">
        <v>0</v>
      </c>
      <c r="C278" s="100">
        <v>0</v>
      </c>
      <c r="D278" s="100">
        <v>0</v>
      </c>
      <c r="E278" s="95">
        <v>0</v>
      </c>
      <c r="F278" s="95">
        <v>0</v>
      </c>
      <c r="G278" s="95">
        <v>0</v>
      </c>
      <c r="H278" s="95">
        <v>0</v>
      </c>
      <c r="I278" s="95">
        <v>0</v>
      </c>
      <c r="J278" s="95">
        <v>0</v>
      </c>
      <c r="K278" s="95">
        <v>0</v>
      </c>
      <c r="L278" s="95">
        <v>0</v>
      </c>
      <c r="M278" s="95">
        <v>0</v>
      </c>
      <c r="N278" s="95">
        <v>0</v>
      </c>
      <c r="O278" s="95">
        <v>0</v>
      </c>
    </row>
    <row r="279" spans="1:15" x14ac:dyDescent="0.15">
      <c r="A279" s="100">
        <v>0</v>
      </c>
      <c r="B279" s="100">
        <v>0</v>
      </c>
      <c r="C279" s="100">
        <v>0</v>
      </c>
      <c r="D279" s="100">
        <v>0</v>
      </c>
      <c r="E279" s="95">
        <v>0</v>
      </c>
      <c r="F279" s="95">
        <v>0</v>
      </c>
      <c r="G279" s="95">
        <v>0</v>
      </c>
      <c r="H279" s="95">
        <v>0</v>
      </c>
      <c r="I279" s="95">
        <v>0</v>
      </c>
      <c r="J279" s="95">
        <v>0</v>
      </c>
      <c r="K279" s="95">
        <v>0</v>
      </c>
      <c r="L279" s="95">
        <v>0</v>
      </c>
      <c r="M279" s="95">
        <v>0</v>
      </c>
      <c r="N279" s="95">
        <v>0</v>
      </c>
      <c r="O279" s="95">
        <v>0</v>
      </c>
    </row>
    <row r="280" spans="1:15" x14ac:dyDescent="0.15">
      <c r="A280" s="100">
        <v>0</v>
      </c>
      <c r="B280" s="100">
        <v>0</v>
      </c>
      <c r="C280" s="100">
        <v>0</v>
      </c>
      <c r="D280" s="100">
        <v>0</v>
      </c>
      <c r="E280" s="95">
        <v>0</v>
      </c>
      <c r="F280" s="95">
        <v>0</v>
      </c>
      <c r="G280" s="95">
        <v>0</v>
      </c>
      <c r="H280" s="95">
        <v>0</v>
      </c>
      <c r="I280" s="95">
        <v>0</v>
      </c>
      <c r="J280" s="95">
        <v>0</v>
      </c>
      <c r="K280" s="95">
        <v>0</v>
      </c>
      <c r="L280" s="95">
        <v>0</v>
      </c>
      <c r="M280" s="95">
        <v>0</v>
      </c>
      <c r="N280" s="95">
        <v>0</v>
      </c>
      <c r="O280" s="95">
        <v>0</v>
      </c>
    </row>
    <row r="281" spans="1:15" x14ac:dyDescent="0.15">
      <c r="A281" s="100">
        <v>0</v>
      </c>
      <c r="B281" s="100">
        <v>0</v>
      </c>
      <c r="C281" s="100">
        <v>0</v>
      </c>
      <c r="D281" s="100">
        <v>0</v>
      </c>
      <c r="E281" s="95">
        <v>0</v>
      </c>
      <c r="F281" s="95">
        <v>0</v>
      </c>
      <c r="G281" s="95">
        <v>0</v>
      </c>
      <c r="H281" s="95">
        <v>0</v>
      </c>
      <c r="I281" s="95">
        <v>0</v>
      </c>
      <c r="J281" s="95">
        <v>0</v>
      </c>
      <c r="K281" s="95">
        <v>0</v>
      </c>
      <c r="L281" s="95">
        <v>0</v>
      </c>
      <c r="M281" s="95">
        <v>0</v>
      </c>
      <c r="N281" s="95">
        <v>0</v>
      </c>
      <c r="O281" s="95">
        <v>0</v>
      </c>
    </row>
    <row r="282" spans="1:15" x14ac:dyDescent="0.15">
      <c r="A282" s="100">
        <v>0</v>
      </c>
      <c r="B282" s="100">
        <v>0</v>
      </c>
      <c r="C282" s="100">
        <v>0</v>
      </c>
      <c r="D282" s="100">
        <v>0</v>
      </c>
      <c r="E282" s="95">
        <v>0</v>
      </c>
      <c r="F282" s="95">
        <v>0</v>
      </c>
      <c r="G282" s="95">
        <v>0</v>
      </c>
      <c r="H282" s="95">
        <v>0</v>
      </c>
      <c r="I282" s="95">
        <v>0</v>
      </c>
      <c r="J282" s="95">
        <v>0</v>
      </c>
      <c r="K282" s="95">
        <v>0</v>
      </c>
      <c r="L282" s="95">
        <v>0</v>
      </c>
      <c r="M282" s="95">
        <v>0</v>
      </c>
      <c r="N282" s="95">
        <v>0</v>
      </c>
      <c r="O282" s="95">
        <v>0</v>
      </c>
    </row>
    <row r="283" spans="1:15" x14ac:dyDescent="0.15">
      <c r="A283" s="100">
        <v>0</v>
      </c>
      <c r="B283" s="100">
        <v>0</v>
      </c>
      <c r="C283" s="100">
        <v>0</v>
      </c>
      <c r="D283" s="100">
        <v>0</v>
      </c>
      <c r="E283" s="95">
        <v>0</v>
      </c>
      <c r="F283" s="95">
        <v>0</v>
      </c>
      <c r="G283" s="95">
        <v>0</v>
      </c>
      <c r="H283" s="95">
        <v>0</v>
      </c>
      <c r="I283" s="95">
        <v>0</v>
      </c>
      <c r="J283" s="95">
        <v>0</v>
      </c>
      <c r="K283" s="95">
        <v>0</v>
      </c>
      <c r="L283" s="95">
        <v>0</v>
      </c>
      <c r="M283" s="95">
        <v>0</v>
      </c>
      <c r="N283" s="95">
        <v>0</v>
      </c>
      <c r="O283" s="95">
        <v>0</v>
      </c>
    </row>
    <row r="284" spans="1:15" x14ac:dyDescent="0.15">
      <c r="A284" s="100">
        <v>0</v>
      </c>
      <c r="B284" s="100">
        <v>0</v>
      </c>
      <c r="C284" s="100">
        <v>0</v>
      </c>
      <c r="D284" s="100">
        <v>0</v>
      </c>
      <c r="E284" s="95">
        <v>0</v>
      </c>
      <c r="F284" s="95">
        <v>0</v>
      </c>
      <c r="G284" s="95">
        <v>0</v>
      </c>
      <c r="H284" s="95">
        <v>0</v>
      </c>
      <c r="I284" s="95">
        <v>0</v>
      </c>
      <c r="J284" s="95">
        <v>0</v>
      </c>
      <c r="K284" s="95">
        <v>0</v>
      </c>
      <c r="L284" s="95">
        <v>0</v>
      </c>
      <c r="M284" s="95">
        <v>0</v>
      </c>
      <c r="N284" s="95">
        <v>0</v>
      </c>
      <c r="O284" s="95">
        <v>0</v>
      </c>
    </row>
    <row r="285" spans="1:15" x14ac:dyDescent="0.15">
      <c r="A285" s="100">
        <v>0</v>
      </c>
      <c r="B285" s="100">
        <v>0</v>
      </c>
      <c r="C285" s="100">
        <v>0</v>
      </c>
      <c r="D285" s="100">
        <v>0</v>
      </c>
      <c r="E285" s="95">
        <v>0</v>
      </c>
      <c r="F285" s="95">
        <v>0</v>
      </c>
      <c r="G285" s="95">
        <v>0</v>
      </c>
      <c r="H285" s="95">
        <v>0</v>
      </c>
      <c r="I285" s="95">
        <v>0</v>
      </c>
      <c r="J285" s="95">
        <v>0</v>
      </c>
      <c r="K285" s="95">
        <v>0</v>
      </c>
      <c r="L285" s="95">
        <v>0</v>
      </c>
      <c r="M285" s="95">
        <v>0</v>
      </c>
      <c r="N285" s="95">
        <v>0</v>
      </c>
      <c r="O285" s="95">
        <v>0</v>
      </c>
    </row>
    <row r="286" spans="1:15" x14ac:dyDescent="0.15">
      <c r="A286" s="100">
        <v>0</v>
      </c>
      <c r="B286" s="100">
        <v>0</v>
      </c>
      <c r="C286" s="100">
        <v>0</v>
      </c>
      <c r="D286" s="100">
        <v>0</v>
      </c>
      <c r="E286" s="95">
        <v>0</v>
      </c>
      <c r="F286" s="95">
        <v>0</v>
      </c>
      <c r="G286" s="95">
        <v>0</v>
      </c>
      <c r="H286" s="95">
        <v>0</v>
      </c>
      <c r="I286" s="95">
        <v>0</v>
      </c>
      <c r="J286" s="95">
        <v>0</v>
      </c>
      <c r="K286" s="95">
        <v>0</v>
      </c>
      <c r="L286" s="95">
        <v>0</v>
      </c>
      <c r="M286" s="95">
        <v>0</v>
      </c>
      <c r="N286" s="95">
        <v>0</v>
      </c>
      <c r="O286" s="95">
        <v>0</v>
      </c>
    </row>
    <row r="287" spans="1:15" x14ac:dyDescent="0.15">
      <c r="A287" s="100">
        <v>0</v>
      </c>
      <c r="B287" s="100">
        <v>0</v>
      </c>
      <c r="C287" s="100">
        <v>0</v>
      </c>
      <c r="D287" s="100">
        <v>0</v>
      </c>
      <c r="E287" s="95">
        <v>0</v>
      </c>
      <c r="F287" s="95">
        <v>0</v>
      </c>
      <c r="G287" s="95">
        <v>0</v>
      </c>
      <c r="H287" s="95">
        <v>0</v>
      </c>
      <c r="I287" s="95">
        <v>0</v>
      </c>
      <c r="J287" s="95">
        <v>0</v>
      </c>
      <c r="K287" s="95">
        <v>0</v>
      </c>
      <c r="L287" s="95">
        <v>0</v>
      </c>
      <c r="M287" s="95">
        <v>0</v>
      </c>
      <c r="N287" s="95">
        <v>0</v>
      </c>
      <c r="O287" s="95">
        <v>0</v>
      </c>
    </row>
    <row r="288" spans="1:15" x14ac:dyDescent="0.15">
      <c r="A288" s="100">
        <v>0</v>
      </c>
      <c r="B288" s="100">
        <v>0</v>
      </c>
      <c r="C288" s="100">
        <v>0</v>
      </c>
      <c r="D288" s="100">
        <v>0</v>
      </c>
      <c r="E288" s="95">
        <v>0</v>
      </c>
      <c r="F288" s="95">
        <v>0</v>
      </c>
      <c r="G288" s="95">
        <v>0</v>
      </c>
      <c r="H288" s="95">
        <v>0</v>
      </c>
      <c r="I288" s="95">
        <v>0</v>
      </c>
      <c r="J288" s="95">
        <v>0</v>
      </c>
      <c r="K288" s="95">
        <v>0</v>
      </c>
      <c r="L288" s="95">
        <v>0</v>
      </c>
      <c r="M288" s="95">
        <v>0</v>
      </c>
      <c r="N288" s="95">
        <v>0</v>
      </c>
      <c r="O288" s="95">
        <v>0</v>
      </c>
    </row>
    <row r="289" spans="1:15" x14ac:dyDescent="0.15">
      <c r="A289" s="100">
        <v>0</v>
      </c>
      <c r="B289" s="100">
        <v>0</v>
      </c>
      <c r="C289" s="100">
        <v>0</v>
      </c>
      <c r="D289" s="100">
        <v>0</v>
      </c>
      <c r="E289" s="95">
        <v>0</v>
      </c>
      <c r="F289" s="95">
        <v>0</v>
      </c>
      <c r="G289" s="95">
        <v>0</v>
      </c>
      <c r="H289" s="95">
        <v>0</v>
      </c>
      <c r="I289" s="95">
        <v>0</v>
      </c>
      <c r="J289" s="95">
        <v>0</v>
      </c>
      <c r="K289" s="95">
        <v>0</v>
      </c>
      <c r="L289" s="95">
        <v>0</v>
      </c>
      <c r="M289" s="95">
        <v>0</v>
      </c>
      <c r="N289" s="95">
        <v>0</v>
      </c>
      <c r="O289" s="95">
        <v>0</v>
      </c>
    </row>
    <row r="290" spans="1:15" x14ac:dyDescent="0.15">
      <c r="A290" s="100">
        <v>0</v>
      </c>
      <c r="B290" s="100">
        <v>0</v>
      </c>
      <c r="C290" s="100">
        <v>0</v>
      </c>
      <c r="D290" s="100">
        <v>0</v>
      </c>
      <c r="E290" s="95">
        <v>0</v>
      </c>
      <c r="F290" s="95">
        <v>0</v>
      </c>
      <c r="G290" s="95">
        <v>0</v>
      </c>
      <c r="H290" s="95">
        <v>0</v>
      </c>
      <c r="I290" s="95">
        <v>0</v>
      </c>
      <c r="J290" s="95">
        <v>0</v>
      </c>
      <c r="K290" s="95">
        <v>0</v>
      </c>
      <c r="L290" s="95">
        <v>0</v>
      </c>
      <c r="M290" s="95">
        <v>0</v>
      </c>
      <c r="N290" s="95">
        <v>0</v>
      </c>
      <c r="O290" s="95">
        <v>0</v>
      </c>
    </row>
    <row r="291" spans="1:15" x14ac:dyDescent="0.15">
      <c r="A291" s="100">
        <v>0</v>
      </c>
      <c r="B291" s="100">
        <v>0</v>
      </c>
      <c r="C291" s="100">
        <v>0</v>
      </c>
      <c r="D291" s="100">
        <v>0</v>
      </c>
      <c r="E291" s="95">
        <v>0</v>
      </c>
      <c r="F291" s="95">
        <v>0</v>
      </c>
      <c r="G291" s="95">
        <v>0</v>
      </c>
      <c r="H291" s="95">
        <v>0</v>
      </c>
      <c r="I291" s="95">
        <v>0</v>
      </c>
      <c r="J291" s="95">
        <v>0</v>
      </c>
      <c r="K291" s="95">
        <v>0</v>
      </c>
      <c r="L291" s="95">
        <v>0</v>
      </c>
      <c r="M291" s="95">
        <v>0</v>
      </c>
      <c r="N291" s="95">
        <v>0</v>
      </c>
      <c r="O291" s="95">
        <v>0</v>
      </c>
    </row>
    <row r="292" spans="1:15" x14ac:dyDescent="0.15">
      <c r="A292" s="100">
        <v>0</v>
      </c>
      <c r="B292" s="100">
        <v>0</v>
      </c>
      <c r="C292" s="100">
        <v>0</v>
      </c>
      <c r="D292" s="100">
        <v>0</v>
      </c>
      <c r="E292" s="95">
        <v>0</v>
      </c>
      <c r="F292" s="95">
        <v>0</v>
      </c>
      <c r="G292" s="95">
        <v>0</v>
      </c>
      <c r="H292" s="95">
        <v>0</v>
      </c>
      <c r="I292" s="95">
        <v>0</v>
      </c>
      <c r="J292" s="95">
        <v>0</v>
      </c>
      <c r="K292" s="95">
        <v>0</v>
      </c>
      <c r="L292" s="95">
        <v>0</v>
      </c>
      <c r="M292" s="95">
        <v>0</v>
      </c>
      <c r="N292" s="95">
        <v>0</v>
      </c>
      <c r="O292" s="95">
        <v>0</v>
      </c>
    </row>
    <row r="293" spans="1:15" x14ac:dyDescent="0.15">
      <c r="A293" s="100">
        <v>0</v>
      </c>
      <c r="B293" s="100">
        <v>0</v>
      </c>
      <c r="C293" s="100">
        <v>0</v>
      </c>
      <c r="D293" s="100">
        <v>0</v>
      </c>
      <c r="E293" s="95">
        <v>0</v>
      </c>
      <c r="F293" s="95">
        <v>0</v>
      </c>
      <c r="G293" s="95">
        <v>0</v>
      </c>
      <c r="H293" s="95">
        <v>0</v>
      </c>
      <c r="I293" s="95">
        <v>0</v>
      </c>
      <c r="J293" s="95">
        <v>0</v>
      </c>
      <c r="K293" s="95">
        <v>0</v>
      </c>
      <c r="L293" s="95">
        <v>0</v>
      </c>
      <c r="M293" s="95">
        <v>0</v>
      </c>
      <c r="N293" s="95">
        <v>0</v>
      </c>
      <c r="O293" s="95">
        <v>0</v>
      </c>
    </row>
    <row r="294" spans="1:15" x14ac:dyDescent="0.15">
      <c r="A294" s="100">
        <v>0</v>
      </c>
      <c r="B294" s="100">
        <v>0</v>
      </c>
      <c r="C294" s="100">
        <v>0</v>
      </c>
      <c r="D294" s="100">
        <v>0</v>
      </c>
      <c r="E294" s="95">
        <v>0</v>
      </c>
      <c r="F294" s="95">
        <v>0</v>
      </c>
      <c r="G294" s="95">
        <v>0</v>
      </c>
      <c r="H294" s="95">
        <v>0</v>
      </c>
      <c r="I294" s="95">
        <v>0</v>
      </c>
      <c r="J294" s="95">
        <v>0</v>
      </c>
      <c r="K294" s="95">
        <v>0</v>
      </c>
      <c r="L294" s="95">
        <v>0</v>
      </c>
      <c r="M294" s="95">
        <v>0</v>
      </c>
      <c r="N294" s="95">
        <v>0</v>
      </c>
      <c r="O294" s="95">
        <v>0</v>
      </c>
    </row>
    <row r="295" spans="1:15" x14ac:dyDescent="0.15">
      <c r="A295" s="100">
        <v>0</v>
      </c>
      <c r="B295" s="100">
        <v>0</v>
      </c>
      <c r="C295" s="100">
        <v>0</v>
      </c>
      <c r="D295" s="100">
        <v>0</v>
      </c>
      <c r="E295" s="95">
        <v>0</v>
      </c>
      <c r="F295" s="95">
        <v>0</v>
      </c>
      <c r="G295" s="95">
        <v>0</v>
      </c>
      <c r="H295" s="95">
        <v>0</v>
      </c>
      <c r="I295" s="95">
        <v>0</v>
      </c>
      <c r="J295" s="95">
        <v>0</v>
      </c>
      <c r="K295" s="95">
        <v>0</v>
      </c>
      <c r="L295" s="95">
        <v>0</v>
      </c>
      <c r="M295" s="95">
        <v>0</v>
      </c>
      <c r="N295" s="95">
        <v>0</v>
      </c>
      <c r="O295" s="95">
        <v>0</v>
      </c>
    </row>
    <row r="296" spans="1:15" x14ac:dyDescent="0.15">
      <c r="A296" s="100">
        <v>0</v>
      </c>
      <c r="B296" s="100">
        <v>0</v>
      </c>
      <c r="C296" s="100">
        <v>0</v>
      </c>
      <c r="D296" s="100">
        <v>0</v>
      </c>
      <c r="E296" s="95">
        <v>0</v>
      </c>
      <c r="F296" s="95">
        <v>0</v>
      </c>
      <c r="G296" s="95">
        <v>0</v>
      </c>
      <c r="H296" s="95">
        <v>0</v>
      </c>
      <c r="I296" s="95">
        <v>0</v>
      </c>
      <c r="J296" s="95">
        <v>0</v>
      </c>
      <c r="K296" s="95">
        <v>0</v>
      </c>
      <c r="L296" s="95">
        <v>0</v>
      </c>
      <c r="M296" s="95">
        <v>0</v>
      </c>
      <c r="N296" s="95">
        <v>0</v>
      </c>
      <c r="O296" s="95">
        <v>0</v>
      </c>
    </row>
    <row r="297" spans="1:15" x14ac:dyDescent="0.15">
      <c r="A297" s="100">
        <v>0</v>
      </c>
      <c r="B297" s="100">
        <v>0</v>
      </c>
      <c r="C297" s="100">
        <v>0</v>
      </c>
      <c r="D297" s="100">
        <v>0</v>
      </c>
      <c r="E297" s="95">
        <v>0</v>
      </c>
      <c r="F297" s="95">
        <v>0</v>
      </c>
      <c r="G297" s="95">
        <v>0</v>
      </c>
      <c r="H297" s="95">
        <v>0</v>
      </c>
      <c r="I297" s="95">
        <v>0</v>
      </c>
      <c r="J297" s="95">
        <v>0</v>
      </c>
      <c r="K297" s="95">
        <v>0</v>
      </c>
      <c r="L297" s="95">
        <v>0</v>
      </c>
      <c r="M297" s="95">
        <v>0</v>
      </c>
      <c r="N297" s="95">
        <v>0</v>
      </c>
      <c r="O297" s="95">
        <v>0</v>
      </c>
    </row>
    <row r="298" spans="1:15" x14ac:dyDescent="0.15">
      <c r="A298" s="100">
        <v>0</v>
      </c>
      <c r="B298" s="100">
        <v>0</v>
      </c>
      <c r="C298" s="100">
        <v>0</v>
      </c>
      <c r="D298" s="100">
        <v>0</v>
      </c>
      <c r="E298" s="95">
        <v>0</v>
      </c>
      <c r="F298" s="95">
        <v>0</v>
      </c>
      <c r="G298" s="95">
        <v>0</v>
      </c>
      <c r="H298" s="95">
        <v>0</v>
      </c>
      <c r="I298" s="95">
        <v>0</v>
      </c>
      <c r="J298" s="95">
        <v>0</v>
      </c>
      <c r="K298" s="95">
        <v>0</v>
      </c>
      <c r="L298" s="95">
        <v>0</v>
      </c>
      <c r="M298" s="95">
        <v>0</v>
      </c>
      <c r="N298" s="95">
        <v>0</v>
      </c>
      <c r="O298" s="95">
        <v>0</v>
      </c>
    </row>
    <row r="299" spans="1:15" x14ac:dyDescent="0.15">
      <c r="A299" s="100">
        <v>0</v>
      </c>
      <c r="B299" s="100">
        <v>0</v>
      </c>
      <c r="C299" s="100">
        <v>0</v>
      </c>
      <c r="D299" s="100">
        <v>0</v>
      </c>
      <c r="E299" s="95">
        <v>0</v>
      </c>
      <c r="F299" s="95">
        <v>0</v>
      </c>
      <c r="G299" s="95">
        <v>0</v>
      </c>
      <c r="H299" s="95">
        <v>0</v>
      </c>
      <c r="I299" s="95">
        <v>0</v>
      </c>
      <c r="J299" s="95">
        <v>0</v>
      </c>
      <c r="K299" s="95">
        <v>0</v>
      </c>
      <c r="L299" s="95">
        <v>0</v>
      </c>
      <c r="M299" s="95">
        <v>0</v>
      </c>
      <c r="N299" s="95">
        <v>0</v>
      </c>
      <c r="O299" s="95">
        <v>0</v>
      </c>
    </row>
    <row r="300" spans="1:15" x14ac:dyDescent="0.15">
      <c r="A300" s="100">
        <v>0</v>
      </c>
      <c r="B300" s="100">
        <v>0</v>
      </c>
      <c r="C300" s="100">
        <v>0</v>
      </c>
      <c r="D300" s="100">
        <v>0</v>
      </c>
      <c r="E300" s="95">
        <v>0</v>
      </c>
      <c r="F300" s="95">
        <v>0</v>
      </c>
      <c r="G300" s="95">
        <v>0</v>
      </c>
      <c r="H300" s="95">
        <v>0</v>
      </c>
      <c r="I300" s="95">
        <v>0</v>
      </c>
      <c r="J300" s="95">
        <v>0</v>
      </c>
      <c r="K300" s="95">
        <v>0</v>
      </c>
      <c r="L300" s="95">
        <v>0</v>
      </c>
      <c r="M300" s="95">
        <v>0</v>
      </c>
      <c r="N300" s="95">
        <v>0</v>
      </c>
      <c r="O300" s="95">
        <v>0</v>
      </c>
    </row>
    <row r="301" spans="1:15" x14ac:dyDescent="0.15">
      <c r="A301" s="100">
        <v>0</v>
      </c>
      <c r="B301" s="100">
        <v>0</v>
      </c>
      <c r="C301" s="100">
        <v>0</v>
      </c>
      <c r="D301" s="100">
        <v>0</v>
      </c>
      <c r="E301" s="95">
        <v>0</v>
      </c>
      <c r="F301" s="95">
        <v>0</v>
      </c>
      <c r="G301" s="95">
        <v>0</v>
      </c>
      <c r="H301" s="95">
        <v>0</v>
      </c>
      <c r="I301" s="95">
        <v>0</v>
      </c>
      <c r="J301" s="95">
        <v>0</v>
      </c>
      <c r="K301" s="95">
        <v>0</v>
      </c>
      <c r="L301" s="95">
        <v>0</v>
      </c>
      <c r="M301" s="95">
        <v>0</v>
      </c>
      <c r="N301" s="95">
        <v>0</v>
      </c>
      <c r="O301" s="95">
        <v>0</v>
      </c>
    </row>
    <row r="302" spans="1:15" x14ac:dyDescent="0.15">
      <c r="A302" s="100">
        <v>0</v>
      </c>
      <c r="B302" s="100">
        <v>0</v>
      </c>
      <c r="C302" s="100">
        <v>0</v>
      </c>
      <c r="D302" s="100">
        <v>0</v>
      </c>
      <c r="E302" s="95">
        <v>0</v>
      </c>
      <c r="F302" s="95">
        <v>0</v>
      </c>
      <c r="G302" s="95">
        <v>0</v>
      </c>
      <c r="H302" s="95">
        <v>0</v>
      </c>
      <c r="I302" s="95">
        <v>0</v>
      </c>
      <c r="J302" s="95">
        <v>0</v>
      </c>
      <c r="K302" s="95">
        <v>0</v>
      </c>
      <c r="L302" s="95">
        <v>0</v>
      </c>
      <c r="M302" s="95">
        <v>0</v>
      </c>
      <c r="N302" s="95">
        <v>0</v>
      </c>
      <c r="O302" s="95">
        <v>0</v>
      </c>
    </row>
    <row r="303" spans="1:15" x14ac:dyDescent="0.15">
      <c r="A303" s="100">
        <v>0</v>
      </c>
      <c r="B303" s="100">
        <v>0</v>
      </c>
      <c r="C303" s="100">
        <v>0</v>
      </c>
      <c r="D303" s="100">
        <v>0</v>
      </c>
      <c r="E303" s="95">
        <v>0</v>
      </c>
      <c r="F303" s="95">
        <v>0</v>
      </c>
      <c r="G303" s="95">
        <v>0</v>
      </c>
      <c r="H303" s="95">
        <v>0</v>
      </c>
      <c r="I303" s="95">
        <v>0</v>
      </c>
      <c r="J303" s="95">
        <v>0</v>
      </c>
      <c r="K303" s="95">
        <v>0</v>
      </c>
      <c r="L303" s="95">
        <v>0</v>
      </c>
      <c r="M303" s="95">
        <v>0</v>
      </c>
      <c r="N303" s="95">
        <v>0</v>
      </c>
      <c r="O303" s="95">
        <v>0</v>
      </c>
    </row>
    <row r="304" spans="1:15" x14ac:dyDescent="0.15">
      <c r="A304" s="100">
        <v>0</v>
      </c>
      <c r="B304" s="100">
        <v>0</v>
      </c>
      <c r="C304" s="100">
        <v>0</v>
      </c>
      <c r="D304" s="100">
        <v>0</v>
      </c>
      <c r="E304" s="95">
        <v>0</v>
      </c>
      <c r="F304" s="95">
        <v>0</v>
      </c>
      <c r="G304" s="95">
        <v>0</v>
      </c>
      <c r="H304" s="95">
        <v>0</v>
      </c>
      <c r="I304" s="95">
        <v>0</v>
      </c>
      <c r="J304" s="95">
        <v>0</v>
      </c>
      <c r="K304" s="95">
        <v>0</v>
      </c>
      <c r="L304" s="95">
        <v>0</v>
      </c>
      <c r="M304" s="95">
        <v>0</v>
      </c>
      <c r="N304" s="95">
        <v>0</v>
      </c>
      <c r="O304" s="95">
        <v>0</v>
      </c>
    </row>
    <row r="305" spans="1:15" x14ac:dyDescent="0.15">
      <c r="A305" s="100">
        <v>0</v>
      </c>
      <c r="B305" s="100">
        <v>0</v>
      </c>
      <c r="C305" s="100">
        <v>0</v>
      </c>
      <c r="D305" s="100">
        <v>0</v>
      </c>
      <c r="E305" s="95">
        <v>0</v>
      </c>
      <c r="F305" s="95">
        <v>0</v>
      </c>
      <c r="G305" s="95">
        <v>0</v>
      </c>
      <c r="H305" s="95">
        <v>0</v>
      </c>
      <c r="I305" s="95">
        <v>0</v>
      </c>
      <c r="J305" s="95">
        <v>0</v>
      </c>
      <c r="K305" s="95">
        <v>0</v>
      </c>
      <c r="L305" s="95">
        <v>0</v>
      </c>
      <c r="M305" s="95">
        <v>0</v>
      </c>
      <c r="N305" s="95">
        <v>0</v>
      </c>
      <c r="O305" s="95">
        <v>0</v>
      </c>
    </row>
    <row r="306" spans="1:15" x14ac:dyDescent="0.15">
      <c r="A306" s="100">
        <v>0</v>
      </c>
      <c r="B306" s="100">
        <v>0</v>
      </c>
      <c r="C306" s="100">
        <v>0</v>
      </c>
      <c r="D306" s="100">
        <v>0</v>
      </c>
      <c r="E306" s="95">
        <v>0</v>
      </c>
      <c r="F306" s="95">
        <v>0</v>
      </c>
      <c r="G306" s="95">
        <v>0</v>
      </c>
      <c r="H306" s="95">
        <v>0</v>
      </c>
      <c r="I306" s="95">
        <v>0</v>
      </c>
      <c r="J306" s="95">
        <v>0</v>
      </c>
      <c r="K306" s="95">
        <v>0</v>
      </c>
      <c r="L306" s="95">
        <v>0</v>
      </c>
      <c r="M306" s="95">
        <v>0</v>
      </c>
      <c r="N306" s="95">
        <v>0</v>
      </c>
      <c r="O306" s="95">
        <v>0</v>
      </c>
    </row>
    <row r="307" spans="1:15" x14ac:dyDescent="0.15">
      <c r="A307" s="100">
        <v>0</v>
      </c>
      <c r="B307" s="100">
        <v>0</v>
      </c>
      <c r="C307" s="100">
        <v>0</v>
      </c>
      <c r="D307" s="100">
        <v>0</v>
      </c>
      <c r="E307" s="95">
        <v>0</v>
      </c>
      <c r="F307" s="95">
        <v>0</v>
      </c>
      <c r="G307" s="95">
        <v>0</v>
      </c>
      <c r="H307" s="95">
        <v>0</v>
      </c>
      <c r="I307" s="95">
        <v>0</v>
      </c>
      <c r="J307" s="95">
        <v>0</v>
      </c>
      <c r="K307" s="95">
        <v>0</v>
      </c>
      <c r="L307" s="95">
        <v>0</v>
      </c>
      <c r="M307" s="95">
        <v>0</v>
      </c>
      <c r="N307" s="95">
        <v>0</v>
      </c>
      <c r="O307" s="95">
        <v>0</v>
      </c>
    </row>
    <row r="308" spans="1:15" x14ac:dyDescent="0.15">
      <c r="A308" s="100">
        <v>0</v>
      </c>
      <c r="B308" s="100">
        <v>0</v>
      </c>
      <c r="C308" s="100">
        <v>0</v>
      </c>
      <c r="D308" s="100">
        <v>0</v>
      </c>
      <c r="E308" s="95">
        <v>0</v>
      </c>
      <c r="F308" s="95">
        <v>0</v>
      </c>
      <c r="G308" s="95">
        <v>0</v>
      </c>
      <c r="H308" s="95">
        <v>0</v>
      </c>
      <c r="I308" s="95">
        <v>0</v>
      </c>
      <c r="J308" s="95">
        <v>0</v>
      </c>
      <c r="K308" s="95">
        <v>0</v>
      </c>
      <c r="L308" s="95">
        <v>0</v>
      </c>
      <c r="M308" s="95">
        <v>0</v>
      </c>
      <c r="N308" s="95">
        <v>0</v>
      </c>
      <c r="O308" s="95">
        <v>0</v>
      </c>
    </row>
    <row r="309" spans="1:15" x14ac:dyDescent="0.15">
      <c r="A309" s="100">
        <v>0</v>
      </c>
      <c r="B309" s="100">
        <v>0</v>
      </c>
      <c r="C309" s="100">
        <v>0</v>
      </c>
      <c r="D309" s="100">
        <v>0</v>
      </c>
      <c r="E309" s="95">
        <v>0</v>
      </c>
      <c r="F309" s="95">
        <v>0</v>
      </c>
      <c r="G309" s="95">
        <v>0</v>
      </c>
      <c r="H309" s="95">
        <v>0</v>
      </c>
      <c r="I309" s="95">
        <v>0</v>
      </c>
      <c r="J309" s="95">
        <v>0</v>
      </c>
      <c r="K309" s="95">
        <v>0</v>
      </c>
      <c r="L309" s="95">
        <v>0</v>
      </c>
      <c r="M309" s="95">
        <v>0</v>
      </c>
      <c r="N309" s="95">
        <v>0</v>
      </c>
      <c r="O309" s="95">
        <v>0</v>
      </c>
    </row>
    <row r="310" spans="1:15" x14ac:dyDescent="0.15">
      <c r="A310" s="100">
        <v>0</v>
      </c>
      <c r="B310" s="100">
        <v>0</v>
      </c>
      <c r="C310" s="100">
        <v>0</v>
      </c>
      <c r="D310" s="100">
        <v>0</v>
      </c>
      <c r="E310" s="95">
        <v>0</v>
      </c>
      <c r="F310" s="95">
        <v>0</v>
      </c>
      <c r="G310" s="95">
        <v>0</v>
      </c>
      <c r="H310" s="95">
        <v>0</v>
      </c>
      <c r="I310" s="95">
        <v>0</v>
      </c>
      <c r="J310" s="95">
        <v>0</v>
      </c>
      <c r="K310" s="95">
        <v>0</v>
      </c>
      <c r="L310" s="95">
        <v>0</v>
      </c>
      <c r="M310" s="95">
        <v>0</v>
      </c>
      <c r="N310" s="95">
        <v>0</v>
      </c>
      <c r="O310" s="95">
        <v>0</v>
      </c>
    </row>
    <row r="311" spans="1:15" x14ac:dyDescent="0.15">
      <c r="A311" s="100">
        <v>0</v>
      </c>
      <c r="B311" s="100">
        <v>0</v>
      </c>
      <c r="C311" s="100">
        <v>0</v>
      </c>
      <c r="D311" s="100">
        <v>0</v>
      </c>
      <c r="E311" s="95">
        <v>0</v>
      </c>
      <c r="F311" s="95">
        <v>0</v>
      </c>
      <c r="G311" s="95">
        <v>0</v>
      </c>
      <c r="H311" s="95">
        <v>0</v>
      </c>
      <c r="I311" s="95">
        <v>0</v>
      </c>
      <c r="J311" s="95">
        <v>0</v>
      </c>
      <c r="K311" s="95">
        <v>0</v>
      </c>
      <c r="L311" s="95">
        <v>0</v>
      </c>
      <c r="M311" s="95">
        <v>0</v>
      </c>
      <c r="N311" s="95">
        <v>0</v>
      </c>
      <c r="O311" s="95">
        <v>0</v>
      </c>
    </row>
    <row r="312" spans="1:15" x14ac:dyDescent="0.15">
      <c r="A312" s="100">
        <v>0</v>
      </c>
      <c r="B312" s="100">
        <v>0</v>
      </c>
      <c r="C312" s="100">
        <v>0</v>
      </c>
      <c r="D312" s="100">
        <v>0</v>
      </c>
      <c r="E312" s="95">
        <v>0</v>
      </c>
      <c r="F312" s="95">
        <v>0</v>
      </c>
      <c r="G312" s="95">
        <v>0</v>
      </c>
      <c r="H312" s="95">
        <v>0</v>
      </c>
      <c r="I312" s="95">
        <v>0</v>
      </c>
      <c r="J312" s="95">
        <v>0</v>
      </c>
      <c r="K312" s="95">
        <v>0</v>
      </c>
      <c r="L312" s="95">
        <v>0</v>
      </c>
      <c r="M312" s="95">
        <v>0</v>
      </c>
      <c r="N312" s="95">
        <v>0</v>
      </c>
      <c r="O312" s="95">
        <v>0</v>
      </c>
    </row>
    <row r="313" spans="1:15" x14ac:dyDescent="0.15">
      <c r="A313" s="100">
        <v>0</v>
      </c>
      <c r="B313" s="100">
        <v>0</v>
      </c>
      <c r="C313" s="100">
        <v>0</v>
      </c>
      <c r="D313" s="100">
        <v>0</v>
      </c>
      <c r="E313" s="95">
        <v>0</v>
      </c>
      <c r="F313" s="95">
        <v>0</v>
      </c>
      <c r="G313" s="95">
        <v>0</v>
      </c>
      <c r="H313" s="95">
        <v>0</v>
      </c>
      <c r="I313" s="95">
        <v>0</v>
      </c>
      <c r="J313" s="95">
        <v>0</v>
      </c>
      <c r="K313" s="95">
        <v>0</v>
      </c>
      <c r="L313" s="95">
        <v>0</v>
      </c>
      <c r="M313" s="95">
        <v>0</v>
      </c>
      <c r="N313" s="95">
        <v>0</v>
      </c>
      <c r="O313" s="95">
        <v>0</v>
      </c>
    </row>
    <row r="314" spans="1:15" x14ac:dyDescent="0.15">
      <c r="A314" s="100">
        <v>0</v>
      </c>
      <c r="B314" s="100">
        <v>0</v>
      </c>
      <c r="C314" s="100">
        <v>0</v>
      </c>
      <c r="D314" s="100">
        <v>0</v>
      </c>
      <c r="E314" s="95">
        <v>0</v>
      </c>
      <c r="F314" s="95">
        <v>0</v>
      </c>
      <c r="G314" s="95">
        <v>0</v>
      </c>
      <c r="H314" s="95">
        <v>0</v>
      </c>
      <c r="I314" s="95">
        <v>0</v>
      </c>
      <c r="J314" s="95">
        <v>0</v>
      </c>
      <c r="K314" s="95">
        <v>0</v>
      </c>
      <c r="L314" s="95">
        <v>0</v>
      </c>
      <c r="M314" s="95">
        <v>0</v>
      </c>
      <c r="N314" s="95">
        <v>0</v>
      </c>
      <c r="O314" s="95">
        <v>0</v>
      </c>
    </row>
    <row r="315" spans="1:15" x14ac:dyDescent="0.15">
      <c r="A315" s="100">
        <v>0</v>
      </c>
      <c r="B315" s="100">
        <v>0</v>
      </c>
      <c r="C315" s="100">
        <v>0</v>
      </c>
      <c r="D315" s="100">
        <v>0</v>
      </c>
      <c r="E315" s="95">
        <v>0</v>
      </c>
      <c r="F315" s="95">
        <v>0</v>
      </c>
      <c r="G315" s="95">
        <v>0</v>
      </c>
      <c r="H315" s="95">
        <v>0</v>
      </c>
      <c r="I315" s="95">
        <v>0</v>
      </c>
      <c r="J315" s="95">
        <v>0</v>
      </c>
      <c r="K315" s="95">
        <v>0</v>
      </c>
      <c r="L315" s="95">
        <v>0</v>
      </c>
      <c r="M315" s="95">
        <v>0</v>
      </c>
      <c r="N315" s="95">
        <v>0</v>
      </c>
      <c r="O315" s="95">
        <v>0</v>
      </c>
    </row>
    <row r="316" spans="1:15" x14ac:dyDescent="0.15">
      <c r="A316" s="100">
        <v>0</v>
      </c>
      <c r="B316" s="100">
        <v>0</v>
      </c>
      <c r="C316" s="100">
        <v>0</v>
      </c>
      <c r="D316" s="100">
        <v>0</v>
      </c>
      <c r="E316" s="95">
        <v>0</v>
      </c>
      <c r="F316" s="95">
        <v>0</v>
      </c>
      <c r="G316" s="95">
        <v>0</v>
      </c>
      <c r="H316" s="95">
        <v>0</v>
      </c>
      <c r="I316" s="95">
        <v>0</v>
      </c>
      <c r="J316" s="95">
        <v>0</v>
      </c>
      <c r="K316" s="95">
        <v>0</v>
      </c>
      <c r="L316" s="95">
        <v>0</v>
      </c>
      <c r="M316" s="95">
        <v>0</v>
      </c>
      <c r="N316" s="95">
        <v>0</v>
      </c>
      <c r="O316" s="95">
        <v>0</v>
      </c>
    </row>
    <row r="317" spans="1:15" x14ac:dyDescent="0.15">
      <c r="A317" s="100">
        <v>0</v>
      </c>
      <c r="B317" s="100">
        <v>0</v>
      </c>
      <c r="C317" s="100">
        <v>0</v>
      </c>
      <c r="D317" s="100">
        <v>0</v>
      </c>
      <c r="E317" s="95">
        <v>0</v>
      </c>
      <c r="F317" s="95">
        <v>0</v>
      </c>
      <c r="G317" s="95">
        <v>0</v>
      </c>
      <c r="H317" s="95">
        <v>0</v>
      </c>
      <c r="I317" s="95">
        <v>0</v>
      </c>
      <c r="J317" s="95">
        <v>0</v>
      </c>
      <c r="K317" s="95">
        <v>0</v>
      </c>
      <c r="L317" s="95">
        <v>0</v>
      </c>
      <c r="M317" s="95">
        <v>0</v>
      </c>
      <c r="N317" s="95">
        <v>0</v>
      </c>
      <c r="O317" s="95">
        <v>0</v>
      </c>
    </row>
    <row r="318" spans="1:15" x14ac:dyDescent="0.15">
      <c r="A318" s="100">
        <v>0</v>
      </c>
      <c r="B318" s="100">
        <v>0</v>
      </c>
      <c r="C318" s="100">
        <v>0</v>
      </c>
      <c r="D318" s="100">
        <v>0</v>
      </c>
      <c r="E318" s="95">
        <v>0</v>
      </c>
      <c r="F318" s="95">
        <v>0</v>
      </c>
      <c r="G318" s="95">
        <v>0</v>
      </c>
      <c r="H318" s="95">
        <v>0</v>
      </c>
      <c r="I318" s="95">
        <v>0</v>
      </c>
      <c r="J318" s="95">
        <v>0</v>
      </c>
      <c r="K318" s="95">
        <v>0</v>
      </c>
      <c r="L318" s="95">
        <v>0</v>
      </c>
      <c r="M318" s="95">
        <v>0</v>
      </c>
      <c r="N318" s="95">
        <v>0</v>
      </c>
      <c r="O318" s="95">
        <v>0</v>
      </c>
    </row>
    <row r="319" spans="1:15" x14ac:dyDescent="0.15">
      <c r="A319" s="100">
        <v>0</v>
      </c>
      <c r="B319" s="100">
        <v>0</v>
      </c>
      <c r="C319" s="100">
        <v>0</v>
      </c>
      <c r="D319" s="100">
        <v>0</v>
      </c>
      <c r="E319" s="95">
        <v>0</v>
      </c>
      <c r="F319" s="95">
        <v>0</v>
      </c>
      <c r="G319" s="95">
        <v>0</v>
      </c>
      <c r="H319" s="95">
        <v>0</v>
      </c>
      <c r="I319" s="95">
        <v>0</v>
      </c>
      <c r="J319" s="95">
        <v>0</v>
      </c>
      <c r="K319" s="95">
        <v>0</v>
      </c>
      <c r="L319" s="95">
        <v>0</v>
      </c>
      <c r="M319" s="95">
        <v>0</v>
      </c>
      <c r="N319" s="95">
        <v>0</v>
      </c>
      <c r="O319" s="95">
        <v>0</v>
      </c>
    </row>
    <row r="320" spans="1:15" x14ac:dyDescent="0.15">
      <c r="A320" s="100">
        <v>0</v>
      </c>
      <c r="B320" s="100">
        <v>0</v>
      </c>
      <c r="C320" s="100">
        <v>0</v>
      </c>
      <c r="D320" s="100">
        <v>0</v>
      </c>
      <c r="E320" s="95">
        <v>0</v>
      </c>
      <c r="F320" s="95">
        <v>0</v>
      </c>
      <c r="G320" s="95">
        <v>0</v>
      </c>
      <c r="H320" s="95">
        <v>0</v>
      </c>
      <c r="I320" s="95">
        <v>0</v>
      </c>
      <c r="J320" s="95">
        <v>0</v>
      </c>
      <c r="K320" s="95">
        <v>0</v>
      </c>
      <c r="L320" s="95">
        <v>0</v>
      </c>
      <c r="M320" s="95">
        <v>0</v>
      </c>
      <c r="N320" s="95">
        <v>0</v>
      </c>
      <c r="O320" s="95">
        <v>0</v>
      </c>
    </row>
    <row r="321" spans="1:15" x14ac:dyDescent="0.15">
      <c r="A321" s="100">
        <v>0</v>
      </c>
      <c r="B321" s="100">
        <v>0</v>
      </c>
      <c r="C321" s="100">
        <v>0</v>
      </c>
      <c r="D321" s="100">
        <v>0</v>
      </c>
      <c r="E321" s="95">
        <v>0</v>
      </c>
      <c r="F321" s="95">
        <v>0</v>
      </c>
      <c r="G321" s="95">
        <v>0</v>
      </c>
      <c r="H321" s="95">
        <v>0</v>
      </c>
      <c r="I321" s="95">
        <v>0</v>
      </c>
      <c r="J321" s="95">
        <v>0</v>
      </c>
      <c r="K321" s="95">
        <v>0</v>
      </c>
      <c r="L321" s="95">
        <v>0</v>
      </c>
      <c r="M321" s="95">
        <v>0</v>
      </c>
      <c r="N321" s="95">
        <v>0</v>
      </c>
      <c r="O321" s="95">
        <v>0</v>
      </c>
    </row>
    <row r="322" spans="1:15" x14ac:dyDescent="0.15">
      <c r="A322" s="100">
        <v>0</v>
      </c>
      <c r="B322" s="100">
        <v>0</v>
      </c>
      <c r="C322" s="100">
        <v>0</v>
      </c>
      <c r="D322" s="100">
        <v>0</v>
      </c>
      <c r="E322" s="95">
        <v>0</v>
      </c>
      <c r="F322" s="95">
        <v>0</v>
      </c>
      <c r="G322" s="95">
        <v>0</v>
      </c>
      <c r="H322" s="95">
        <v>0</v>
      </c>
      <c r="I322" s="95">
        <v>0</v>
      </c>
      <c r="J322" s="95">
        <v>0</v>
      </c>
      <c r="K322" s="95">
        <v>0</v>
      </c>
      <c r="L322" s="95">
        <v>0</v>
      </c>
      <c r="M322" s="95">
        <v>0</v>
      </c>
      <c r="N322" s="95">
        <v>0</v>
      </c>
      <c r="O322" s="95">
        <v>0</v>
      </c>
    </row>
    <row r="323" spans="1:15" x14ac:dyDescent="0.15">
      <c r="A323" s="100">
        <v>0</v>
      </c>
      <c r="B323" s="100">
        <v>0</v>
      </c>
      <c r="C323" s="100">
        <v>0</v>
      </c>
      <c r="D323" s="100">
        <v>0</v>
      </c>
      <c r="E323" s="95">
        <v>0</v>
      </c>
      <c r="F323" s="95">
        <v>0</v>
      </c>
      <c r="G323" s="95">
        <v>0</v>
      </c>
      <c r="H323" s="95">
        <v>0</v>
      </c>
      <c r="I323" s="95">
        <v>0</v>
      </c>
      <c r="J323" s="95">
        <v>0</v>
      </c>
      <c r="K323" s="95">
        <v>0</v>
      </c>
      <c r="L323" s="95">
        <v>0</v>
      </c>
      <c r="M323" s="95">
        <v>0</v>
      </c>
      <c r="N323" s="95">
        <v>0</v>
      </c>
      <c r="O323" s="95">
        <v>0</v>
      </c>
    </row>
    <row r="324" spans="1:15" x14ac:dyDescent="0.15">
      <c r="A324" s="100">
        <v>0</v>
      </c>
      <c r="B324" s="100">
        <v>0</v>
      </c>
      <c r="C324" s="100">
        <v>0</v>
      </c>
      <c r="D324" s="100">
        <v>0</v>
      </c>
      <c r="E324" s="95">
        <v>0</v>
      </c>
      <c r="F324" s="95">
        <v>0</v>
      </c>
      <c r="G324" s="95">
        <v>0</v>
      </c>
      <c r="H324" s="95">
        <v>0</v>
      </c>
      <c r="I324" s="95">
        <v>0</v>
      </c>
      <c r="J324" s="95">
        <v>0</v>
      </c>
      <c r="K324" s="95">
        <v>0</v>
      </c>
      <c r="L324" s="95">
        <v>0</v>
      </c>
      <c r="M324" s="95">
        <v>0</v>
      </c>
      <c r="N324" s="95">
        <v>0</v>
      </c>
      <c r="O324" s="95">
        <v>0</v>
      </c>
    </row>
    <row r="325" spans="1:15" x14ac:dyDescent="0.15">
      <c r="A325" s="100">
        <v>0</v>
      </c>
      <c r="B325" s="100">
        <v>0</v>
      </c>
      <c r="C325" s="100">
        <v>0</v>
      </c>
      <c r="D325" s="100">
        <v>0</v>
      </c>
      <c r="E325" s="95">
        <v>0</v>
      </c>
      <c r="F325" s="95">
        <v>0</v>
      </c>
      <c r="G325" s="95">
        <v>0</v>
      </c>
      <c r="H325" s="95">
        <v>0</v>
      </c>
      <c r="I325" s="95">
        <v>0</v>
      </c>
      <c r="J325" s="95">
        <v>0</v>
      </c>
      <c r="K325" s="95">
        <v>0</v>
      </c>
      <c r="L325" s="95">
        <v>0</v>
      </c>
      <c r="M325" s="95">
        <v>0</v>
      </c>
      <c r="N325" s="95">
        <v>0</v>
      </c>
      <c r="O325" s="95">
        <v>0</v>
      </c>
    </row>
    <row r="326" spans="1:15" x14ac:dyDescent="0.15">
      <c r="A326" s="100">
        <v>0</v>
      </c>
      <c r="B326" s="100">
        <v>0</v>
      </c>
      <c r="C326" s="100">
        <v>0</v>
      </c>
      <c r="D326" s="100">
        <v>0</v>
      </c>
      <c r="E326" s="95">
        <v>0</v>
      </c>
      <c r="F326" s="95">
        <v>0</v>
      </c>
      <c r="G326" s="95">
        <v>0</v>
      </c>
      <c r="H326" s="95">
        <v>0</v>
      </c>
      <c r="I326" s="95">
        <v>0</v>
      </c>
      <c r="J326" s="95">
        <v>0</v>
      </c>
      <c r="K326" s="95">
        <v>0</v>
      </c>
      <c r="L326" s="95">
        <v>0</v>
      </c>
      <c r="M326" s="95">
        <v>0</v>
      </c>
      <c r="N326" s="95">
        <v>0</v>
      </c>
      <c r="O326" s="95">
        <v>0</v>
      </c>
    </row>
    <row r="327" spans="1:15" x14ac:dyDescent="0.15">
      <c r="A327" s="100">
        <v>0</v>
      </c>
      <c r="B327" s="100">
        <v>0</v>
      </c>
      <c r="C327" s="100">
        <v>0</v>
      </c>
      <c r="D327" s="100">
        <v>0</v>
      </c>
      <c r="E327" s="95">
        <v>0</v>
      </c>
      <c r="F327" s="95">
        <v>0</v>
      </c>
      <c r="G327" s="95">
        <v>0</v>
      </c>
      <c r="H327" s="95">
        <v>0</v>
      </c>
      <c r="I327" s="95">
        <v>0</v>
      </c>
      <c r="J327" s="95">
        <v>0</v>
      </c>
      <c r="K327" s="95">
        <v>0</v>
      </c>
      <c r="L327" s="95">
        <v>0</v>
      </c>
      <c r="M327" s="95">
        <v>0</v>
      </c>
      <c r="N327" s="95">
        <v>0</v>
      </c>
      <c r="O327" s="95">
        <v>0</v>
      </c>
    </row>
    <row r="328" spans="1:15" x14ac:dyDescent="0.15">
      <c r="A328" s="100">
        <v>0</v>
      </c>
      <c r="B328" s="100">
        <v>0</v>
      </c>
      <c r="C328" s="100">
        <v>0</v>
      </c>
      <c r="D328" s="100">
        <v>0</v>
      </c>
      <c r="E328" s="95">
        <v>0</v>
      </c>
      <c r="F328" s="95">
        <v>0</v>
      </c>
      <c r="G328" s="95">
        <v>0</v>
      </c>
      <c r="H328" s="95">
        <v>0</v>
      </c>
      <c r="I328" s="95">
        <v>0</v>
      </c>
      <c r="J328" s="95">
        <v>0</v>
      </c>
      <c r="K328" s="95">
        <v>0</v>
      </c>
      <c r="L328" s="95">
        <v>0</v>
      </c>
      <c r="M328" s="95">
        <v>0</v>
      </c>
      <c r="N328" s="95">
        <v>0</v>
      </c>
      <c r="O328" s="95">
        <v>0</v>
      </c>
    </row>
    <row r="329" spans="1:15" x14ac:dyDescent="0.15">
      <c r="A329" s="100">
        <v>0</v>
      </c>
      <c r="B329" s="100">
        <v>0</v>
      </c>
      <c r="C329" s="100">
        <v>0</v>
      </c>
      <c r="D329" s="100">
        <v>0</v>
      </c>
      <c r="E329" s="95">
        <v>0</v>
      </c>
      <c r="F329" s="95">
        <v>0</v>
      </c>
      <c r="G329" s="95">
        <v>0</v>
      </c>
      <c r="H329" s="95">
        <v>0</v>
      </c>
      <c r="I329" s="95">
        <v>0</v>
      </c>
      <c r="J329" s="95">
        <v>0</v>
      </c>
      <c r="K329" s="95">
        <v>0</v>
      </c>
      <c r="L329" s="95">
        <v>0</v>
      </c>
      <c r="M329" s="95">
        <v>0</v>
      </c>
      <c r="N329" s="95">
        <v>0</v>
      </c>
      <c r="O329" s="95">
        <v>0</v>
      </c>
    </row>
    <row r="330" spans="1:15" x14ac:dyDescent="0.15">
      <c r="A330" s="100">
        <v>0</v>
      </c>
      <c r="B330" s="100">
        <v>0</v>
      </c>
      <c r="C330" s="100">
        <v>0</v>
      </c>
      <c r="D330" s="100">
        <v>0</v>
      </c>
      <c r="E330" s="95">
        <v>0</v>
      </c>
      <c r="F330" s="95">
        <v>0</v>
      </c>
      <c r="G330" s="95">
        <v>0</v>
      </c>
      <c r="H330" s="95">
        <v>0</v>
      </c>
      <c r="I330" s="95">
        <v>0</v>
      </c>
      <c r="J330" s="95">
        <v>0</v>
      </c>
      <c r="K330" s="95">
        <v>0</v>
      </c>
      <c r="L330" s="95">
        <v>0</v>
      </c>
      <c r="M330" s="95">
        <v>0</v>
      </c>
      <c r="N330" s="95">
        <v>0</v>
      </c>
      <c r="O330" s="95">
        <v>0</v>
      </c>
    </row>
    <row r="331" spans="1:15" x14ac:dyDescent="0.15">
      <c r="A331" s="100">
        <v>0</v>
      </c>
      <c r="B331" s="100">
        <v>0</v>
      </c>
      <c r="C331" s="100">
        <v>0</v>
      </c>
      <c r="D331" s="100">
        <v>0</v>
      </c>
      <c r="E331" s="95">
        <v>0</v>
      </c>
      <c r="F331" s="95">
        <v>0</v>
      </c>
      <c r="G331" s="95">
        <v>0</v>
      </c>
      <c r="H331" s="95">
        <v>0</v>
      </c>
      <c r="I331" s="95">
        <v>0</v>
      </c>
      <c r="J331" s="95">
        <v>0</v>
      </c>
      <c r="K331" s="95">
        <v>0</v>
      </c>
      <c r="L331" s="95">
        <v>0</v>
      </c>
      <c r="M331" s="95">
        <v>0</v>
      </c>
      <c r="N331" s="95">
        <v>0</v>
      </c>
      <c r="O331" s="95">
        <v>0</v>
      </c>
    </row>
    <row r="332" spans="1:15" x14ac:dyDescent="0.15">
      <c r="A332" s="100">
        <v>0</v>
      </c>
      <c r="B332" s="100">
        <v>0</v>
      </c>
      <c r="C332" s="100">
        <v>0</v>
      </c>
      <c r="D332" s="100">
        <v>0</v>
      </c>
      <c r="E332" s="95">
        <v>0</v>
      </c>
      <c r="F332" s="95">
        <v>0</v>
      </c>
      <c r="G332" s="95">
        <v>0</v>
      </c>
      <c r="H332" s="95">
        <v>0</v>
      </c>
      <c r="I332" s="95">
        <v>0</v>
      </c>
      <c r="J332" s="95">
        <v>0</v>
      </c>
      <c r="K332" s="95">
        <v>0</v>
      </c>
      <c r="L332" s="95">
        <v>0</v>
      </c>
      <c r="M332" s="95">
        <v>0</v>
      </c>
      <c r="N332" s="95">
        <v>0</v>
      </c>
      <c r="O332" s="95">
        <v>0</v>
      </c>
    </row>
    <row r="333" spans="1:15" x14ac:dyDescent="0.15">
      <c r="A333" s="100">
        <v>0</v>
      </c>
      <c r="B333" s="100">
        <v>0</v>
      </c>
      <c r="C333" s="100">
        <v>0</v>
      </c>
      <c r="D333" s="100">
        <v>0</v>
      </c>
      <c r="E333" s="95">
        <v>0</v>
      </c>
      <c r="F333" s="95">
        <v>0</v>
      </c>
      <c r="G333" s="95">
        <v>0</v>
      </c>
      <c r="H333" s="95">
        <v>0</v>
      </c>
      <c r="I333" s="95">
        <v>0</v>
      </c>
      <c r="J333" s="95">
        <v>0</v>
      </c>
      <c r="K333" s="95">
        <v>0</v>
      </c>
      <c r="L333" s="95">
        <v>0</v>
      </c>
      <c r="M333" s="95">
        <v>0</v>
      </c>
      <c r="N333" s="95">
        <v>0</v>
      </c>
      <c r="O333" s="95">
        <v>0</v>
      </c>
    </row>
    <row r="334" spans="1:15" x14ac:dyDescent="0.15">
      <c r="A334" s="100">
        <v>0</v>
      </c>
      <c r="B334" s="100">
        <v>0</v>
      </c>
      <c r="C334" s="100">
        <v>0</v>
      </c>
      <c r="D334" s="100">
        <v>0</v>
      </c>
      <c r="E334" s="95">
        <v>0</v>
      </c>
      <c r="F334" s="95">
        <v>0</v>
      </c>
      <c r="G334" s="95">
        <v>0</v>
      </c>
      <c r="H334" s="95">
        <v>0</v>
      </c>
      <c r="I334" s="95">
        <v>0</v>
      </c>
      <c r="J334" s="95">
        <v>0</v>
      </c>
      <c r="K334" s="95">
        <v>0</v>
      </c>
      <c r="L334" s="95">
        <v>0</v>
      </c>
      <c r="M334" s="95">
        <v>0</v>
      </c>
      <c r="N334" s="95">
        <v>0</v>
      </c>
      <c r="O334" s="95">
        <v>0</v>
      </c>
    </row>
    <row r="335" spans="1:15" x14ac:dyDescent="0.15">
      <c r="A335" s="100">
        <v>0</v>
      </c>
      <c r="B335" s="100">
        <v>0</v>
      </c>
      <c r="C335" s="100">
        <v>0</v>
      </c>
      <c r="D335" s="100">
        <v>0</v>
      </c>
      <c r="E335" s="95">
        <v>0</v>
      </c>
      <c r="F335" s="95">
        <v>0</v>
      </c>
      <c r="G335" s="95">
        <v>0</v>
      </c>
      <c r="H335" s="95">
        <v>0</v>
      </c>
      <c r="I335" s="95">
        <v>0</v>
      </c>
      <c r="J335" s="95">
        <v>0</v>
      </c>
      <c r="K335" s="95">
        <v>0</v>
      </c>
      <c r="L335" s="95">
        <v>0</v>
      </c>
      <c r="M335" s="95">
        <v>0</v>
      </c>
      <c r="N335" s="95">
        <v>0</v>
      </c>
      <c r="O335" s="95">
        <v>0</v>
      </c>
    </row>
    <row r="336" spans="1:15" x14ac:dyDescent="0.15">
      <c r="A336" s="100">
        <v>0</v>
      </c>
      <c r="B336" s="100">
        <v>0</v>
      </c>
      <c r="C336" s="100">
        <v>0</v>
      </c>
      <c r="D336" s="100">
        <v>0</v>
      </c>
      <c r="E336" s="95">
        <v>0</v>
      </c>
      <c r="F336" s="95">
        <v>0</v>
      </c>
      <c r="G336" s="95">
        <v>0</v>
      </c>
      <c r="H336" s="95">
        <v>0</v>
      </c>
      <c r="I336" s="95">
        <v>0</v>
      </c>
      <c r="J336" s="95">
        <v>0</v>
      </c>
      <c r="K336" s="95">
        <v>0</v>
      </c>
      <c r="L336" s="95">
        <v>0</v>
      </c>
      <c r="M336" s="95">
        <v>0</v>
      </c>
      <c r="N336" s="95">
        <v>0</v>
      </c>
      <c r="O336" s="95">
        <v>0</v>
      </c>
    </row>
    <row r="337" spans="1:15" x14ac:dyDescent="0.15">
      <c r="A337" s="100">
        <v>0</v>
      </c>
      <c r="B337" s="100">
        <v>0</v>
      </c>
      <c r="C337" s="100">
        <v>0</v>
      </c>
      <c r="D337" s="100">
        <v>0</v>
      </c>
      <c r="E337" s="95">
        <v>0</v>
      </c>
      <c r="F337" s="95">
        <v>0</v>
      </c>
      <c r="G337" s="95">
        <v>0</v>
      </c>
      <c r="H337" s="95">
        <v>0</v>
      </c>
      <c r="I337" s="95">
        <v>0</v>
      </c>
      <c r="J337" s="95">
        <v>0</v>
      </c>
      <c r="K337" s="95">
        <v>0</v>
      </c>
      <c r="L337" s="95">
        <v>0</v>
      </c>
      <c r="M337" s="95">
        <v>0</v>
      </c>
      <c r="N337" s="95">
        <v>0</v>
      </c>
      <c r="O337" s="95">
        <v>0</v>
      </c>
    </row>
    <row r="338" spans="1:15" x14ac:dyDescent="0.15">
      <c r="A338" s="100">
        <v>0</v>
      </c>
      <c r="B338" s="100">
        <v>0</v>
      </c>
      <c r="C338" s="100">
        <v>0</v>
      </c>
      <c r="D338" s="100">
        <v>0</v>
      </c>
      <c r="E338" s="95">
        <v>0</v>
      </c>
      <c r="F338" s="95">
        <v>0</v>
      </c>
      <c r="G338" s="95">
        <v>0</v>
      </c>
      <c r="H338" s="95">
        <v>0</v>
      </c>
      <c r="I338" s="95">
        <v>0</v>
      </c>
      <c r="J338" s="95">
        <v>0</v>
      </c>
      <c r="K338" s="95">
        <v>0</v>
      </c>
      <c r="L338" s="95">
        <v>0</v>
      </c>
      <c r="M338" s="95">
        <v>0</v>
      </c>
      <c r="N338" s="95">
        <v>0</v>
      </c>
      <c r="O338" s="95">
        <v>0</v>
      </c>
    </row>
    <row r="339" spans="1:15" x14ac:dyDescent="0.15">
      <c r="A339" s="100">
        <v>0</v>
      </c>
      <c r="B339" s="100">
        <v>0</v>
      </c>
      <c r="C339" s="100">
        <v>0</v>
      </c>
      <c r="D339" s="100">
        <v>0</v>
      </c>
      <c r="E339" s="95">
        <v>0</v>
      </c>
      <c r="F339" s="95">
        <v>0</v>
      </c>
      <c r="G339" s="95">
        <v>0</v>
      </c>
      <c r="H339" s="95">
        <v>0</v>
      </c>
      <c r="I339" s="95">
        <v>0</v>
      </c>
      <c r="J339" s="95">
        <v>0</v>
      </c>
      <c r="K339" s="95">
        <v>0</v>
      </c>
      <c r="L339" s="95">
        <v>0</v>
      </c>
      <c r="M339" s="95">
        <v>0</v>
      </c>
      <c r="N339" s="95">
        <v>0</v>
      </c>
      <c r="O339" s="95">
        <v>0</v>
      </c>
    </row>
    <row r="340" spans="1:15" x14ac:dyDescent="0.15">
      <c r="A340" s="100">
        <v>0</v>
      </c>
      <c r="B340" s="100">
        <v>0</v>
      </c>
      <c r="C340" s="100">
        <v>0</v>
      </c>
      <c r="D340" s="100">
        <v>0</v>
      </c>
      <c r="E340" s="95">
        <v>0</v>
      </c>
      <c r="F340" s="95">
        <v>0</v>
      </c>
      <c r="G340" s="95">
        <v>0</v>
      </c>
      <c r="H340" s="95">
        <v>0</v>
      </c>
      <c r="I340" s="95">
        <v>0</v>
      </c>
      <c r="J340" s="95">
        <v>0</v>
      </c>
      <c r="K340" s="95">
        <v>0</v>
      </c>
      <c r="L340" s="95">
        <v>0</v>
      </c>
      <c r="M340" s="95">
        <v>0</v>
      </c>
      <c r="N340" s="95">
        <v>0</v>
      </c>
      <c r="O340" s="95">
        <v>0</v>
      </c>
    </row>
    <row r="341" spans="1:15" x14ac:dyDescent="0.15">
      <c r="A341" s="100">
        <v>0</v>
      </c>
      <c r="B341" s="100">
        <v>0</v>
      </c>
      <c r="C341" s="100">
        <v>0</v>
      </c>
      <c r="D341" s="100">
        <v>0</v>
      </c>
      <c r="E341" s="95">
        <v>0</v>
      </c>
      <c r="F341" s="95">
        <v>0</v>
      </c>
      <c r="G341" s="95">
        <v>0</v>
      </c>
      <c r="H341" s="95">
        <v>0</v>
      </c>
      <c r="I341" s="95">
        <v>0</v>
      </c>
      <c r="J341" s="95">
        <v>0</v>
      </c>
      <c r="K341" s="95">
        <v>0</v>
      </c>
      <c r="L341" s="95">
        <v>0</v>
      </c>
      <c r="M341" s="95">
        <v>0</v>
      </c>
      <c r="N341" s="95">
        <v>0</v>
      </c>
      <c r="O341" s="95">
        <v>0</v>
      </c>
    </row>
    <row r="342" spans="1:15" x14ac:dyDescent="0.15">
      <c r="A342" s="100">
        <v>0</v>
      </c>
      <c r="B342" s="100">
        <v>0</v>
      </c>
      <c r="C342" s="100">
        <v>0</v>
      </c>
      <c r="D342" s="100">
        <v>0</v>
      </c>
      <c r="E342" s="95">
        <v>0</v>
      </c>
      <c r="F342" s="95">
        <v>0</v>
      </c>
      <c r="G342" s="95">
        <v>0</v>
      </c>
      <c r="H342" s="95">
        <v>0</v>
      </c>
      <c r="I342" s="95">
        <v>0</v>
      </c>
      <c r="J342" s="95">
        <v>0</v>
      </c>
      <c r="K342" s="95">
        <v>0</v>
      </c>
      <c r="L342" s="95">
        <v>0</v>
      </c>
      <c r="M342" s="95">
        <v>0</v>
      </c>
      <c r="N342" s="95">
        <v>0</v>
      </c>
      <c r="O342" s="95">
        <v>0</v>
      </c>
    </row>
    <row r="343" spans="1:15" x14ac:dyDescent="0.15">
      <c r="A343" s="100">
        <v>0</v>
      </c>
      <c r="B343" s="100">
        <v>0</v>
      </c>
      <c r="C343" s="100">
        <v>0</v>
      </c>
      <c r="D343" s="100">
        <v>0</v>
      </c>
      <c r="E343" s="95">
        <v>0</v>
      </c>
      <c r="F343" s="95">
        <v>0</v>
      </c>
      <c r="G343" s="95">
        <v>0</v>
      </c>
      <c r="H343" s="95">
        <v>0</v>
      </c>
      <c r="I343" s="95">
        <v>0</v>
      </c>
      <c r="J343" s="95">
        <v>0</v>
      </c>
      <c r="K343" s="95">
        <v>0</v>
      </c>
      <c r="L343" s="95">
        <v>0</v>
      </c>
      <c r="M343" s="95">
        <v>0</v>
      </c>
      <c r="N343" s="95">
        <v>0</v>
      </c>
      <c r="O343" s="95">
        <v>0</v>
      </c>
    </row>
    <row r="344" spans="1:15" x14ac:dyDescent="0.15">
      <c r="A344" s="100">
        <v>0</v>
      </c>
      <c r="B344" s="100">
        <v>0</v>
      </c>
      <c r="C344" s="100">
        <v>0</v>
      </c>
      <c r="D344" s="100">
        <v>0</v>
      </c>
      <c r="E344" s="95">
        <v>0</v>
      </c>
      <c r="F344" s="95">
        <v>0</v>
      </c>
      <c r="G344" s="95">
        <v>0</v>
      </c>
      <c r="H344" s="95">
        <v>0</v>
      </c>
      <c r="I344" s="95">
        <v>0</v>
      </c>
      <c r="J344" s="95">
        <v>0</v>
      </c>
      <c r="K344" s="95">
        <v>0</v>
      </c>
      <c r="L344" s="95">
        <v>0</v>
      </c>
      <c r="M344" s="95">
        <v>0</v>
      </c>
      <c r="N344" s="95">
        <v>0</v>
      </c>
      <c r="O344" s="95">
        <v>0</v>
      </c>
    </row>
    <row r="345" spans="1:15" x14ac:dyDescent="0.15">
      <c r="A345" s="100">
        <v>0</v>
      </c>
      <c r="B345" s="100">
        <v>0</v>
      </c>
      <c r="C345" s="100">
        <v>0</v>
      </c>
      <c r="D345" s="100">
        <v>0</v>
      </c>
      <c r="E345" s="95">
        <v>0</v>
      </c>
      <c r="F345" s="95">
        <v>0</v>
      </c>
      <c r="G345" s="95">
        <v>0</v>
      </c>
      <c r="H345" s="95">
        <v>0</v>
      </c>
      <c r="I345" s="95">
        <v>0</v>
      </c>
      <c r="J345" s="95">
        <v>0</v>
      </c>
      <c r="K345" s="95">
        <v>0</v>
      </c>
      <c r="L345" s="95">
        <v>0</v>
      </c>
      <c r="M345" s="95">
        <v>0</v>
      </c>
      <c r="N345" s="95">
        <v>0</v>
      </c>
      <c r="O345" s="95">
        <v>0</v>
      </c>
    </row>
    <row r="346" spans="1:15" x14ac:dyDescent="0.15">
      <c r="A346" s="100">
        <v>0</v>
      </c>
      <c r="B346" s="100">
        <v>0</v>
      </c>
      <c r="C346" s="100">
        <v>0</v>
      </c>
      <c r="D346" s="100">
        <v>0</v>
      </c>
      <c r="E346" s="95">
        <v>0</v>
      </c>
      <c r="F346" s="95">
        <v>0</v>
      </c>
      <c r="G346" s="95">
        <v>0</v>
      </c>
      <c r="H346" s="95">
        <v>0</v>
      </c>
      <c r="I346" s="95">
        <v>0</v>
      </c>
      <c r="J346" s="95">
        <v>0</v>
      </c>
      <c r="K346" s="95">
        <v>0</v>
      </c>
      <c r="L346" s="95">
        <v>0</v>
      </c>
      <c r="M346" s="95">
        <v>0</v>
      </c>
      <c r="N346" s="95">
        <v>0</v>
      </c>
      <c r="O346" s="95">
        <v>0</v>
      </c>
    </row>
    <row r="347" spans="1:15" x14ac:dyDescent="0.15">
      <c r="A347" s="100">
        <v>0</v>
      </c>
      <c r="B347" s="100">
        <v>0</v>
      </c>
      <c r="C347" s="100">
        <v>0</v>
      </c>
      <c r="D347" s="100">
        <v>0</v>
      </c>
      <c r="E347" s="95">
        <v>0</v>
      </c>
      <c r="F347" s="95">
        <v>0</v>
      </c>
      <c r="G347" s="95">
        <v>0</v>
      </c>
      <c r="H347" s="95">
        <v>0</v>
      </c>
      <c r="I347" s="95">
        <v>0</v>
      </c>
      <c r="J347" s="95">
        <v>0</v>
      </c>
      <c r="K347" s="95">
        <v>0</v>
      </c>
      <c r="L347" s="95">
        <v>0</v>
      </c>
      <c r="M347" s="95">
        <v>0</v>
      </c>
      <c r="N347" s="95">
        <v>0</v>
      </c>
      <c r="O347" s="95">
        <v>0</v>
      </c>
    </row>
    <row r="348" spans="1:15" x14ac:dyDescent="0.15">
      <c r="A348" s="100">
        <v>0</v>
      </c>
      <c r="B348" s="100">
        <v>0</v>
      </c>
      <c r="C348" s="100">
        <v>0</v>
      </c>
      <c r="D348" s="100">
        <v>0</v>
      </c>
      <c r="E348" s="95">
        <v>0</v>
      </c>
      <c r="F348" s="95">
        <v>0</v>
      </c>
      <c r="G348" s="95">
        <v>0</v>
      </c>
      <c r="H348" s="95">
        <v>0</v>
      </c>
      <c r="I348" s="95">
        <v>0</v>
      </c>
      <c r="J348" s="95">
        <v>0</v>
      </c>
      <c r="K348" s="95">
        <v>0</v>
      </c>
      <c r="L348" s="95">
        <v>0</v>
      </c>
      <c r="M348" s="95">
        <v>0</v>
      </c>
      <c r="N348" s="95">
        <v>0</v>
      </c>
      <c r="O348" s="95">
        <v>0</v>
      </c>
    </row>
    <row r="349" spans="1:15" x14ac:dyDescent="0.15">
      <c r="A349" s="100">
        <v>0</v>
      </c>
      <c r="B349" s="100">
        <v>0</v>
      </c>
      <c r="C349" s="100">
        <v>0</v>
      </c>
      <c r="D349" s="100">
        <v>0</v>
      </c>
      <c r="E349" s="95">
        <v>0</v>
      </c>
      <c r="F349" s="95">
        <v>0</v>
      </c>
      <c r="G349" s="95">
        <v>0</v>
      </c>
      <c r="H349" s="95">
        <v>0</v>
      </c>
      <c r="I349" s="95">
        <v>0</v>
      </c>
      <c r="J349" s="95">
        <v>0</v>
      </c>
      <c r="K349" s="95">
        <v>0</v>
      </c>
      <c r="L349" s="95">
        <v>0</v>
      </c>
      <c r="M349" s="95">
        <v>0</v>
      </c>
      <c r="N349" s="95">
        <v>0</v>
      </c>
      <c r="O349" s="95">
        <v>0</v>
      </c>
    </row>
    <row r="350" spans="1:15" x14ac:dyDescent="0.15">
      <c r="A350" s="100">
        <v>0</v>
      </c>
      <c r="B350" s="100">
        <v>0</v>
      </c>
      <c r="C350" s="100">
        <v>0</v>
      </c>
      <c r="D350" s="100">
        <v>0</v>
      </c>
      <c r="E350" s="95">
        <v>0</v>
      </c>
      <c r="F350" s="95">
        <v>0</v>
      </c>
      <c r="G350" s="95">
        <v>0</v>
      </c>
      <c r="H350" s="95">
        <v>0</v>
      </c>
      <c r="I350" s="95">
        <v>0</v>
      </c>
      <c r="J350" s="95">
        <v>0</v>
      </c>
      <c r="K350" s="95">
        <v>0</v>
      </c>
      <c r="L350" s="95">
        <v>0</v>
      </c>
      <c r="M350" s="95">
        <v>0</v>
      </c>
      <c r="N350" s="95">
        <v>0</v>
      </c>
      <c r="O350" s="95">
        <v>0</v>
      </c>
    </row>
    <row r="351" spans="1:15" x14ac:dyDescent="0.15">
      <c r="A351" s="100">
        <v>0</v>
      </c>
      <c r="B351" s="100">
        <v>0</v>
      </c>
      <c r="C351" s="100">
        <v>0</v>
      </c>
      <c r="D351" s="100">
        <v>0</v>
      </c>
      <c r="E351" s="95">
        <v>0</v>
      </c>
      <c r="F351" s="95">
        <v>0</v>
      </c>
      <c r="G351" s="95">
        <v>0</v>
      </c>
      <c r="H351" s="95">
        <v>0</v>
      </c>
      <c r="I351" s="95">
        <v>0</v>
      </c>
      <c r="J351" s="95">
        <v>0</v>
      </c>
      <c r="K351" s="95">
        <v>0</v>
      </c>
      <c r="L351" s="95">
        <v>0</v>
      </c>
      <c r="M351" s="95">
        <v>0</v>
      </c>
      <c r="N351" s="95">
        <v>0</v>
      </c>
      <c r="O351" s="95">
        <v>0</v>
      </c>
    </row>
    <row r="352" spans="1:15" x14ac:dyDescent="0.15">
      <c r="A352" s="100">
        <v>0</v>
      </c>
      <c r="B352" s="100">
        <v>0</v>
      </c>
      <c r="C352" s="100">
        <v>0</v>
      </c>
      <c r="D352" s="100">
        <v>0</v>
      </c>
      <c r="E352" s="95">
        <v>0</v>
      </c>
      <c r="F352" s="95">
        <v>0</v>
      </c>
      <c r="G352" s="95">
        <v>0</v>
      </c>
      <c r="H352" s="95">
        <v>0</v>
      </c>
      <c r="I352" s="95">
        <v>0</v>
      </c>
      <c r="J352" s="95">
        <v>0</v>
      </c>
      <c r="K352" s="95">
        <v>0</v>
      </c>
      <c r="L352" s="95">
        <v>0</v>
      </c>
      <c r="M352" s="95">
        <v>0</v>
      </c>
      <c r="N352" s="95">
        <v>0</v>
      </c>
      <c r="O352" s="95">
        <v>0</v>
      </c>
    </row>
    <row r="353" spans="1:15" x14ac:dyDescent="0.15">
      <c r="A353" s="100">
        <v>0</v>
      </c>
      <c r="B353" s="100">
        <v>0</v>
      </c>
      <c r="C353" s="100">
        <v>0</v>
      </c>
      <c r="D353" s="100">
        <v>0</v>
      </c>
      <c r="E353" s="95">
        <v>0</v>
      </c>
      <c r="F353" s="95">
        <v>0</v>
      </c>
      <c r="G353" s="95">
        <v>0</v>
      </c>
      <c r="H353" s="95">
        <v>0</v>
      </c>
      <c r="I353" s="95">
        <v>0</v>
      </c>
      <c r="J353" s="95">
        <v>0</v>
      </c>
      <c r="K353" s="95">
        <v>0</v>
      </c>
      <c r="L353" s="95">
        <v>0</v>
      </c>
      <c r="M353" s="95">
        <v>0</v>
      </c>
      <c r="N353" s="95">
        <v>0</v>
      </c>
      <c r="O353" s="95">
        <v>0</v>
      </c>
    </row>
    <row r="354" spans="1:15" x14ac:dyDescent="0.15">
      <c r="A354" s="100">
        <v>0</v>
      </c>
      <c r="B354" s="100">
        <v>0</v>
      </c>
      <c r="C354" s="100">
        <v>0</v>
      </c>
      <c r="D354" s="100">
        <v>0</v>
      </c>
      <c r="E354" s="95">
        <v>0</v>
      </c>
      <c r="F354" s="95">
        <v>0</v>
      </c>
      <c r="G354" s="95">
        <v>0</v>
      </c>
      <c r="H354" s="95">
        <v>0</v>
      </c>
      <c r="I354" s="95">
        <v>0</v>
      </c>
      <c r="J354" s="95">
        <v>0</v>
      </c>
      <c r="K354" s="95">
        <v>0</v>
      </c>
      <c r="L354" s="95">
        <v>0</v>
      </c>
      <c r="M354" s="95">
        <v>0</v>
      </c>
      <c r="N354" s="95">
        <v>0</v>
      </c>
      <c r="O354" s="95">
        <v>0</v>
      </c>
    </row>
    <row r="355" spans="1:15" x14ac:dyDescent="0.15">
      <c r="A355" s="100">
        <v>0</v>
      </c>
      <c r="B355" s="100">
        <v>0</v>
      </c>
      <c r="C355" s="100">
        <v>0</v>
      </c>
      <c r="D355" s="100">
        <v>0</v>
      </c>
      <c r="E355" s="95">
        <v>0</v>
      </c>
      <c r="F355" s="95">
        <v>0</v>
      </c>
      <c r="G355" s="95">
        <v>0</v>
      </c>
      <c r="H355" s="95">
        <v>0</v>
      </c>
      <c r="I355" s="95">
        <v>0</v>
      </c>
      <c r="J355" s="95">
        <v>0</v>
      </c>
      <c r="K355" s="95">
        <v>0</v>
      </c>
      <c r="L355" s="95">
        <v>0</v>
      </c>
      <c r="M355" s="95">
        <v>0</v>
      </c>
      <c r="N355" s="95">
        <v>0</v>
      </c>
      <c r="O355" s="95">
        <v>0</v>
      </c>
    </row>
    <row r="356" spans="1:15" x14ac:dyDescent="0.15">
      <c r="A356" s="100">
        <v>0</v>
      </c>
      <c r="B356" s="100">
        <v>0</v>
      </c>
      <c r="C356" s="100">
        <v>0</v>
      </c>
      <c r="D356" s="100">
        <v>0</v>
      </c>
      <c r="E356" s="95">
        <v>0</v>
      </c>
      <c r="F356" s="95">
        <v>0</v>
      </c>
      <c r="G356" s="95">
        <v>0</v>
      </c>
      <c r="H356" s="95">
        <v>0</v>
      </c>
      <c r="I356" s="95">
        <v>0</v>
      </c>
      <c r="J356" s="95">
        <v>0</v>
      </c>
      <c r="K356" s="95">
        <v>0</v>
      </c>
      <c r="L356" s="95">
        <v>0</v>
      </c>
      <c r="M356" s="95">
        <v>0</v>
      </c>
      <c r="N356" s="95">
        <v>0</v>
      </c>
      <c r="O356" s="95">
        <v>0</v>
      </c>
    </row>
    <row r="357" spans="1:15" x14ac:dyDescent="0.15">
      <c r="A357" s="100">
        <v>0</v>
      </c>
      <c r="B357" s="100">
        <v>0</v>
      </c>
      <c r="C357" s="100">
        <v>0</v>
      </c>
      <c r="D357" s="100">
        <v>0</v>
      </c>
      <c r="E357" s="95">
        <v>0</v>
      </c>
      <c r="F357" s="95">
        <v>0</v>
      </c>
      <c r="G357" s="95">
        <v>0</v>
      </c>
      <c r="H357" s="95">
        <v>0</v>
      </c>
      <c r="I357" s="95">
        <v>0</v>
      </c>
      <c r="J357" s="95">
        <v>0</v>
      </c>
      <c r="K357" s="95">
        <v>0</v>
      </c>
      <c r="L357" s="95">
        <v>0</v>
      </c>
      <c r="M357" s="95">
        <v>0</v>
      </c>
      <c r="N357" s="95">
        <v>0</v>
      </c>
      <c r="O357" s="95">
        <v>0</v>
      </c>
    </row>
    <row r="358" spans="1:15" x14ac:dyDescent="0.15">
      <c r="A358" s="100">
        <v>0</v>
      </c>
      <c r="B358" s="100">
        <v>0</v>
      </c>
      <c r="C358" s="100">
        <v>0</v>
      </c>
      <c r="D358" s="100">
        <v>0</v>
      </c>
      <c r="E358" s="95">
        <v>0</v>
      </c>
      <c r="F358" s="95">
        <v>0</v>
      </c>
      <c r="G358" s="95">
        <v>0</v>
      </c>
      <c r="H358" s="95">
        <v>0</v>
      </c>
      <c r="I358" s="95">
        <v>0</v>
      </c>
      <c r="J358" s="95">
        <v>0</v>
      </c>
      <c r="K358" s="95">
        <v>0</v>
      </c>
      <c r="L358" s="95">
        <v>0</v>
      </c>
      <c r="M358" s="95">
        <v>0</v>
      </c>
      <c r="N358" s="95">
        <v>0</v>
      </c>
      <c r="O358" s="95">
        <v>0</v>
      </c>
    </row>
    <row r="359" spans="1:15" x14ac:dyDescent="0.15">
      <c r="A359" s="100">
        <v>0</v>
      </c>
      <c r="B359" s="100">
        <v>0</v>
      </c>
      <c r="C359" s="100">
        <v>0</v>
      </c>
      <c r="D359" s="100">
        <v>0</v>
      </c>
      <c r="E359" s="95">
        <v>0</v>
      </c>
      <c r="F359" s="95">
        <v>0</v>
      </c>
      <c r="G359" s="95">
        <v>0</v>
      </c>
      <c r="H359" s="95">
        <v>0</v>
      </c>
      <c r="I359" s="95">
        <v>0</v>
      </c>
      <c r="J359" s="95">
        <v>0</v>
      </c>
      <c r="K359" s="95">
        <v>0</v>
      </c>
      <c r="L359" s="95">
        <v>0</v>
      </c>
      <c r="M359" s="95">
        <v>0</v>
      </c>
      <c r="N359" s="95">
        <v>0</v>
      </c>
      <c r="O359" s="95">
        <v>0</v>
      </c>
    </row>
    <row r="360" spans="1:15" x14ac:dyDescent="0.15">
      <c r="A360" s="100">
        <v>0</v>
      </c>
      <c r="B360" s="100">
        <v>0</v>
      </c>
      <c r="C360" s="100">
        <v>0</v>
      </c>
      <c r="D360" s="100">
        <v>0</v>
      </c>
      <c r="E360" s="95">
        <v>0</v>
      </c>
      <c r="F360" s="95">
        <v>0</v>
      </c>
      <c r="G360" s="95">
        <v>0</v>
      </c>
      <c r="H360" s="95">
        <v>0</v>
      </c>
      <c r="I360" s="95">
        <v>0</v>
      </c>
      <c r="J360" s="95">
        <v>0</v>
      </c>
      <c r="K360" s="95">
        <v>0</v>
      </c>
      <c r="L360" s="95">
        <v>0</v>
      </c>
      <c r="M360" s="95">
        <v>0</v>
      </c>
      <c r="N360" s="95">
        <v>0</v>
      </c>
      <c r="O360" s="95">
        <v>0</v>
      </c>
    </row>
    <row r="361" spans="1:15" x14ac:dyDescent="0.15">
      <c r="A361" s="100">
        <v>0</v>
      </c>
      <c r="B361" s="100">
        <v>0</v>
      </c>
      <c r="C361" s="100">
        <v>0</v>
      </c>
      <c r="D361" s="100">
        <v>0</v>
      </c>
      <c r="E361" s="95">
        <v>0</v>
      </c>
      <c r="F361" s="95">
        <v>0</v>
      </c>
      <c r="G361" s="95">
        <v>0</v>
      </c>
      <c r="H361" s="95">
        <v>0</v>
      </c>
      <c r="I361" s="95">
        <v>0</v>
      </c>
      <c r="J361" s="95">
        <v>0</v>
      </c>
      <c r="K361" s="95">
        <v>0</v>
      </c>
      <c r="L361" s="95">
        <v>0</v>
      </c>
      <c r="M361" s="95">
        <v>0</v>
      </c>
      <c r="N361" s="95">
        <v>0</v>
      </c>
      <c r="O361" s="95">
        <v>0</v>
      </c>
    </row>
    <row r="362" spans="1:15" x14ac:dyDescent="0.15">
      <c r="A362" s="100">
        <v>0</v>
      </c>
      <c r="B362" s="100">
        <v>0</v>
      </c>
      <c r="C362" s="100">
        <v>0</v>
      </c>
      <c r="D362" s="100">
        <v>0</v>
      </c>
      <c r="E362" s="95">
        <v>0</v>
      </c>
      <c r="F362" s="95">
        <v>0</v>
      </c>
      <c r="G362" s="95">
        <v>0</v>
      </c>
      <c r="H362" s="95">
        <v>0</v>
      </c>
      <c r="I362" s="95">
        <v>0</v>
      </c>
      <c r="J362" s="95">
        <v>0</v>
      </c>
      <c r="K362" s="95">
        <v>0</v>
      </c>
      <c r="L362" s="95">
        <v>0</v>
      </c>
      <c r="M362" s="95">
        <v>0</v>
      </c>
      <c r="N362" s="95">
        <v>0</v>
      </c>
      <c r="O362" s="95">
        <v>0</v>
      </c>
    </row>
    <row r="363" spans="1:15" x14ac:dyDescent="0.15">
      <c r="A363" s="100">
        <v>0</v>
      </c>
      <c r="B363" s="100">
        <v>0</v>
      </c>
      <c r="C363" s="100">
        <v>0</v>
      </c>
      <c r="D363" s="100">
        <v>0</v>
      </c>
      <c r="E363" s="95">
        <v>0</v>
      </c>
      <c r="F363" s="95">
        <v>0</v>
      </c>
      <c r="G363" s="95">
        <v>0</v>
      </c>
      <c r="H363" s="95">
        <v>0</v>
      </c>
      <c r="I363" s="95">
        <v>0</v>
      </c>
      <c r="J363" s="95">
        <v>0</v>
      </c>
      <c r="K363" s="95">
        <v>0</v>
      </c>
      <c r="L363" s="95">
        <v>0</v>
      </c>
      <c r="M363" s="95">
        <v>0</v>
      </c>
      <c r="N363" s="95">
        <v>0</v>
      </c>
      <c r="O363" s="95">
        <v>0</v>
      </c>
    </row>
    <row r="364" spans="1:15" x14ac:dyDescent="0.15">
      <c r="A364" s="100">
        <v>0</v>
      </c>
      <c r="B364" s="100">
        <v>0</v>
      </c>
      <c r="C364" s="100">
        <v>0</v>
      </c>
      <c r="D364" s="100">
        <v>0</v>
      </c>
      <c r="E364" s="95">
        <v>0</v>
      </c>
      <c r="F364" s="95">
        <v>0</v>
      </c>
      <c r="G364" s="95">
        <v>0</v>
      </c>
      <c r="H364" s="95">
        <v>0</v>
      </c>
      <c r="I364" s="95">
        <v>0</v>
      </c>
      <c r="J364" s="95">
        <v>0</v>
      </c>
      <c r="K364" s="95">
        <v>0</v>
      </c>
      <c r="L364" s="95">
        <v>0</v>
      </c>
      <c r="M364" s="95">
        <v>0</v>
      </c>
      <c r="N364" s="95">
        <v>0</v>
      </c>
      <c r="O364" s="95">
        <v>0</v>
      </c>
    </row>
    <row r="365" spans="1:15" x14ac:dyDescent="0.15">
      <c r="A365" s="100">
        <v>0</v>
      </c>
      <c r="B365" s="100">
        <v>0</v>
      </c>
      <c r="C365" s="100">
        <v>0</v>
      </c>
      <c r="D365" s="100">
        <v>0</v>
      </c>
      <c r="E365" s="95">
        <v>0</v>
      </c>
      <c r="F365" s="95">
        <v>0</v>
      </c>
      <c r="G365" s="95">
        <v>0</v>
      </c>
      <c r="H365" s="95">
        <v>0</v>
      </c>
      <c r="I365" s="95">
        <v>0</v>
      </c>
      <c r="J365" s="95">
        <v>0</v>
      </c>
      <c r="K365" s="95">
        <v>0</v>
      </c>
      <c r="L365" s="95">
        <v>0</v>
      </c>
      <c r="M365" s="95">
        <v>0</v>
      </c>
      <c r="N365" s="95">
        <v>0</v>
      </c>
      <c r="O365" s="95">
        <v>0</v>
      </c>
    </row>
    <row r="366" spans="1:15" x14ac:dyDescent="0.15">
      <c r="A366" s="100">
        <v>0</v>
      </c>
      <c r="B366" s="100">
        <v>0</v>
      </c>
      <c r="C366" s="100">
        <v>0</v>
      </c>
      <c r="D366" s="100">
        <v>0</v>
      </c>
      <c r="E366" s="95">
        <v>0</v>
      </c>
      <c r="F366" s="95">
        <v>0</v>
      </c>
      <c r="G366" s="95">
        <v>0</v>
      </c>
      <c r="H366" s="95">
        <v>0</v>
      </c>
      <c r="I366" s="95">
        <v>0</v>
      </c>
      <c r="J366" s="95">
        <v>0</v>
      </c>
      <c r="K366" s="95">
        <v>0</v>
      </c>
      <c r="L366" s="95">
        <v>0</v>
      </c>
      <c r="M366" s="95">
        <v>0</v>
      </c>
      <c r="N366" s="95">
        <v>0</v>
      </c>
      <c r="O366" s="95">
        <v>0</v>
      </c>
    </row>
    <row r="367" spans="1:15" x14ac:dyDescent="0.15">
      <c r="A367" s="100">
        <v>0</v>
      </c>
      <c r="B367" s="100">
        <v>0</v>
      </c>
      <c r="C367" s="100">
        <v>0</v>
      </c>
      <c r="D367" s="100">
        <v>0</v>
      </c>
      <c r="E367" s="95">
        <v>0</v>
      </c>
      <c r="F367" s="95">
        <v>0</v>
      </c>
      <c r="G367" s="95">
        <v>0</v>
      </c>
      <c r="H367" s="95">
        <v>0</v>
      </c>
      <c r="I367" s="95">
        <v>0</v>
      </c>
      <c r="J367" s="95">
        <v>0</v>
      </c>
      <c r="K367" s="95">
        <v>0</v>
      </c>
      <c r="L367" s="95">
        <v>0</v>
      </c>
      <c r="M367" s="95">
        <v>0</v>
      </c>
      <c r="N367" s="95">
        <v>0</v>
      </c>
      <c r="O367" s="95">
        <v>0</v>
      </c>
    </row>
    <row r="368" spans="1:15" x14ac:dyDescent="0.15">
      <c r="A368" s="100">
        <v>0</v>
      </c>
      <c r="B368" s="100">
        <v>0</v>
      </c>
      <c r="C368" s="100">
        <v>0</v>
      </c>
      <c r="D368" s="100">
        <v>0</v>
      </c>
      <c r="E368" s="95">
        <v>0</v>
      </c>
      <c r="F368" s="95">
        <v>0</v>
      </c>
      <c r="G368" s="95">
        <v>0</v>
      </c>
      <c r="H368" s="95">
        <v>0</v>
      </c>
      <c r="I368" s="95">
        <v>0</v>
      </c>
      <c r="J368" s="95">
        <v>0</v>
      </c>
      <c r="K368" s="95">
        <v>0</v>
      </c>
      <c r="L368" s="95">
        <v>0</v>
      </c>
      <c r="M368" s="95">
        <v>0</v>
      </c>
      <c r="N368" s="95">
        <v>0</v>
      </c>
      <c r="O368" s="95">
        <v>0</v>
      </c>
    </row>
    <row r="369" spans="1:15" x14ac:dyDescent="0.15">
      <c r="A369" s="100">
        <v>0</v>
      </c>
      <c r="B369" s="100">
        <v>0</v>
      </c>
      <c r="C369" s="100">
        <v>0</v>
      </c>
      <c r="D369" s="100">
        <v>0</v>
      </c>
      <c r="E369" s="95">
        <v>0</v>
      </c>
      <c r="F369" s="95">
        <v>0</v>
      </c>
      <c r="G369" s="95">
        <v>0</v>
      </c>
      <c r="H369" s="95">
        <v>0</v>
      </c>
      <c r="I369" s="95">
        <v>0</v>
      </c>
      <c r="J369" s="95">
        <v>0</v>
      </c>
      <c r="K369" s="95">
        <v>0</v>
      </c>
      <c r="L369" s="95">
        <v>0</v>
      </c>
      <c r="M369" s="95">
        <v>0</v>
      </c>
      <c r="N369" s="95">
        <v>0</v>
      </c>
      <c r="O369" s="95">
        <v>0</v>
      </c>
    </row>
    <row r="370" spans="1:15" x14ac:dyDescent="0.15">
      <c r="A370" s="100">
        <v>0</v>
      </c>
      <c r="B370" s="100">
        <v>0</v>
      </c>
      <c r="C370" s="100">
        <v>0</v>
      </c>
      <c r="D370" s="100">
        <v>0</v>
      </c>
      <c r="E370" s="95">
        <v>0</v>
      </c>
      <c r="F370" s="95">
        <v>0</v>
      </c>
      <c r="G370" s="95">
        <v>0</v>
      </c>
      <c r="H370" s="95">
        <v>0</v>
      </c>
      <c r="I370" s="95">
        <v>0</v>
      </c>
      <c r="J370" s="95">
        <v>0</v>
      </c>
      <c r="K370" s="95">
        <v>0</v>
      </c>
      <c r="L370" s="95">
        <v>0</v>
      </c>
      <c r="M370" s="95">
        <v>0</v>
      </c>
      <c r="N370" s="95">
        <v>0</v>
      </c>
      <c r="O370" s="95">
        <v>0</v>
      </c>
    </row>
    <row r="371" spans="1:15" x14ac:dyDescent="0.15">
      <c r="A371" s="100">
        <v>0</v>
      </c>
      <c r="B371" s="100">
        <v>0</v>
      </c>
      <c r="C371" s="100">
        <v>0</v>
      </c>
      <c r="D371" s="100">
        <v>0</v>
      </c>
      <c r="E371" s="95">
        <v>0</v>
      </c>
      <c r="F371" s="95">
        <v>0</v>
      </c>
      <c r="G371" s="95">
        <v>0</v>
      </c>
      <c r="H371" s="95">
        <v>0</v>
      </c>
      <c r="I371" s="95">
        <v>0</v>
      </c>
      <c r="J371" s="95">
        <v>0</v>
      </c>
      <c r="K371" s="95">
        <v>0</v>
      </c>
      <c r="L371" s="95">
        <v>0</v>
      </c>
      <c r="M371" s="95">
        <v>0</v>
      </c>
      <c r="N371" s="95">
        <v>0</v>
      </c>
      <c r="O371" s="95">
        <v>0</v>
      </c>
    </row>
    <row r="372" spans="1:15" x14ac:dyDescent="0.15">
      <c r="A372" s="100">
        <v>0</v>
      </c>
      <c r="B372" s="100">
        <v>0</v>
      </c>
      <c r="C372" s="100">
        <v>0</v>
      </c>
      <c r="D372" s="100">
        <v>0</v>
      </c>
      <c r="E372" s="95">
        <v>0</v>
      </c>
      <c r="F372" s="95">
        <v>0</v>
      </c>
      <c r="G372" s="95">
        <v>0</v>
      </c>
      <c r="H372" s="95">
        <v>0</v>
      </c>
      <c r="I372" s="95">
        <v>0</v>
      </c>
      <c r="J372" s="95">
        <v>0</v>
      </c>
      <c r="K372" s="95">
        <v>0</v>
      </c>
      <c r="L372" s="95">
        <v>0</v>
      </c>
      <c r="M372" s="95">
        <v>0</v>
      </c>
      <c r="N372" s="95">
        <v>0</v>
      </c>
      <c r="O372" s="95">
        <v>0</v>
      </c>
    </row>
    <row r="373" spans="1:15" x14ac:dyDescent="0.15">
      <c r="A373" s="100">
        <v>0</v>
      </c>
      <c r="B373" s="100">
        <v>0</v>
      </c>
      <c r="C373" s="100">
        <v>0</v>
      </c>
      <c r="D373" s="100">
        <v>0</v>
      </c>
      <c r="E373" s="95">
        <v>0</v>
      </c>
      <c r="F373" s="95">
        <v>0</v>
      </c>
      <c r="G373" s="95">
        <v>0</v>
      </c>
      <c r="H373" s="95">
        <v>0</v>
      </c>
      <c r="I373" s="95">
        <v>0</v>
      </c>
      <c r="J373" s="95">
        <v>0</v>
      </c>
      <c r="K373" s="95">
        <v>0</v>
      </c>
      <c r="L373" s="95">
        <v>0</v>
      </c>
      <c r="M373" s="95">
        <v>0</v>
      </c>
      <c r="N373" s="95">
        <v>0</v>
      </c>
      <c r="O373" s="95">
        <v>0</v>
      </c>
    </row>
    <row r="374" spans="1:15" x14ac:dyDescent="0.15">
      <c r="A374" s="100">
        <v>0</v>
      </c>
      <c r="B374" s="100">
        <v>0</v>
      </c>
      <c r="C374" s="100">
        <v>0</v>
      </c>
      <c r="D374" s="100">
        <v>0</v>
      </c>
      <c r="E374" s="95">
        <v>0</v>
      </c>
      <c r="F374" s="95">
        <v>0</v>
      </c>
      <c r="G374" s="95">
        <v>0</v>
      </c>
      <c r="H374" s="95">
        <v>0</v>
      </c>
      <c r="I374" s="95">
        <v>0</v>
      </c>
      <c r="J374" s="95">
        <v>0</v>
      </c>
      <c r="K374" s="95">
        <v>0</v>
      </c>
      <c r="L374" s="95">
        <v>0</v>
      </c>
      <c r="M374" s="95">
        <v>0</v>
      </c>
      <c r="N374" s="95">
        <v>0</v>
      </c>
      <c r="O374" s="95">
        <v>0</v>
      </c>
    </row>
    <row r="375" spans="1:15" x14ac:dyDescent="0.15">
      <c r="A375" s="100">
        <v>0</v>
      </c>
      <c r="B375" s="100">
        <v>0</v>
      </c>
      <c r="C375" s="100">
        <v>0</v>
      </c>
      <c r="D375" s="100">
        <v>0</v>
      </c>
      <c r="E375" s="95">
        <v>0</v>
      </c>
      <c r="F375" s="95">
        <v>0</v>
      </c>
      <c r="G375" s="95">
        <v>0</v>
      </c>
      <c r="H375" s="95">
        <v>0</v>
      </c>
      <c r="I375" s="95">
        <v>0</v>
      </c>
      <c r="J375" s="95">
        <v>0</v>
      </c>
      <c r="K375" s="95">
        <v>0</v>
      </c>
      <c r="L375" s="95">
        <v>0</v>
      </c>
      <c r="M375" s="95">
        <v>0</v>
      </c>
      <c r="N375" s="95">
        <v>0</v>
      </c>
      <c r="O375" s="95">
        <v>0</v>
      </c>
    </row>
    <row r="376" spans="1:15" x14ac:dyDescent="0.15">
      <c r="A376" s="100">
        <v>0</v>
      </c>
      <c r="B376" s="100">
        <v>0</v>
      </c>
      <c r="C376" s="100">
        <v>0</v>
      </c>
      <c r="D376" s="100">
        <v>0</v>
      </c>
      <c r="E376" s="95">
        <v>0</v>
      </c>
      <c r="F376" s="95">
        <v>0</v>
      </c>
      <c r="G376" s="95">
        <v>0</v>
      </c>
      <c r="H376" s="95">
        <v>0</v>
      </c>
      <c r="I376" s="95">
        <v>0</v>
      </c>
      <c r="J376" s="95">
        <v>0</v>
      </c>
      <c r="K376" s="95">
        <v>0</v>
      </c>
      <c r="L376" s="95">
        <v>0</v>
      </c>
      <c r="M376" s="95">
        <v>0</v>
      </c>
      <c r="N376" s="95">
        <v>0</v>
      </c>
      <c r="O376" s="95">
        <v>0</v>
      </c>
    </row>
    <row r="377" spans="1:15" x14ac:dyDescent="0.15">
      <c r="A377" s="100">
        <v>0</v>
      </c>
      <c r="B377" s="100">
        <v>0</v>
      </c>
      <c r="C377" s="100">
        <v>0</v>
      </c>
      <c r="D377" s="100">
        <v>0</v>
      </c>
      <c r="E377" s="95">
        <v>0</v>
      </c>
      <c r="F377" s="95">
        <v>0</v>
      </c>
      <c r="G377" s="95">
        <v>0</v>
      </c>
      <c r="H377" s="95">
        <v>0</v>
      </c>
      <c r="I377" s="95">
        <v>0</v>
      </c>
      <c r="J377" s="95">
        <v>0</v>
      </c>
      <c r="K377" s="95">
        <v>0</v>
      </c>
      <c r="L377" s="95">
        <v>0</v>
      </c>
      <c r="M377" s="95">
        <v>0</v>
      </c>
      <c r="N377" s="95">
        <v>0</v>
      </c>
      <c r="O377" s="95">
        <v>0</v>
      </c>
    </row>
    <row r="378" spans="1:15" x14ac:dyDescent="0.15">
      <c r="A378" s="100">
        <v>0</v>
      </c>
      <c r="B378" s="100">
        <v>0</v>
      </c>
      <c r="C378" s="100">
        <v>0</v>
      </c>
      <c r="D378" s="100">
        <v>0</v>
      </c>
      <c r="E378" s="95">
        <v>0</v>
      </c>
      <c r="F378" s="95">
        <v>0</v>
      </c>
      <c r="G378" s="95">
        <v>0</v>
      </c>
      <c r="H378" s="95">
        <v>0</v>
      </c>
      <c r="I378" s="95">
        <v>0</v>
      </c>
      <c r="J378" s="95">
        <v>0</v>
      </c>
      <c r="K378" s="95">
        <v>0</v>
      </c>
      <c r="L378" s="95">
        <v>0</v>
      </c>
      <c r="M378" s="95">
        <v>0</v>
      </c>
      <c r="N378" s="95">
        <v>0</v>
      </c>
      <c r="O378" s="95">
        <v>0</v>
      </c>
    </row>
    <row r="379" spans="1:15" x14ac:dyDescent="0.15">
      <c r="A379" s="100">
        <v>0</v>
      </c>
      <c r="B379" s="100">
        <v>0</v>
      </c>
      <c r="C379" s="100">
        <v>0</v>
      </c>
      <c r="D379" s="100">
        <v>0</v>
      </c>
      <c r="E379" s="95">
        <v>0</v>
      </c>
      <c r="F379" s="95">
        <v>0</v>
      </c>
      <c r="G379" s="95">
        <v>0</v>
      </c>
      <c r="H379" s="95">
        <v>0</v>
      </c>
      <c r="I379" s="95">
        <v>0</v>
      </c>
      <c r="J379" s="95">
        <v>0</v>
      </c>
      <c r="K379" s="95">
        <v>0</v>
      </c>
      <c r="L379" s="95">
        <v>0</v>
      </c>
      <c r="M379" s="95">
        <v>0</v>
      </c>
      <c r="N379" s="95">
        <v>0</v>
      </c>
      <c r="O379" s="95">
        <v>0</v>
      </c>
    </row>
    <row r="380" spans="1:15" x14ac:dyDescent="0.15">
      <c r="A380" s="100">
        <v>0</v>
      </c>
      <c r="B380" s="100">
        <v>0</v>
      </c>
      <c r="C380" s="100">
        <v>0</v>
      </c>
      <c r="D380" s="100">
        <v>0</v>
      </c>
      <c r="E380" s="95">
        <v>0</v>
      </c>
      <c r="F380" s="95">
        <v>0</v>
      </c>
      <c r="G380" s="95">
        <v>0</v>
      </c>
      <c r="H380" s="95">
        <v>0</v>
      </c>
      <c r="I380" s="95">
        <v>0</v>
      </c>
      <c r="J380" s="95">
        <v>0</v>
      </c>
      <c r="K380" s="95">
        <v>0</v>
      </c>
      <c r="L380" s="95">
        <v>0</v>
      </c>
      <c r="M380" s="95">
        <v>0</v>
      </c>
      <c r="N380" s="95">
        <v>0</v>
      </c>
      <c r="O380" s="95">
        <v>0</v>
      </c>
    </row>
    <row r="381" spans="1:15" x14ac:dyDescent="0.15">
      <c r="A381" s="100">
        <v>0</v>
      </c>
      <c r="B381" s="100">
        <v>0</v>
      </c>
      <c r="C381" s="100">
        <v>0</v>
      </c>
      <c r="D381" s="100">
        <v>0</v>
      </c>
      <c r="E381" s="95">
        <v>0</v>
      </c>
      <c r="F381" s="95">
        <v>0</v>
      </c>
      <c r="G381" s="95">
        <v>0</v>
      </c>
      <c r="H381" s="95">
        <v>0</v>
      </c>
      <c r="I381" s="95">
        <v>0</v>
      </c>
      <c r="J381" s="95">
        <v>0</v>
      </c>
      <c r="K381" s="95">
        <v>0</v>
      </c>
      <c r="L381" s="95">
        <v>0</v>
      </c>
      <c r="M381" s="95">
        <v>0</v>
      </c>
      <c r="N381" s="95">
        <v>0</v>
      </c>
      <c r="O381" s="95">
        <v>0</v>
      </c>
    </row>
    <row r="382" spans="1:15" x14ac:dyDescent="0.15">
      <c r="A382" s="100">
        <v>0</v>
      </c>
      <c r="B382" s="100">
        <v>0</v>
      </c>
      <c r="C382" s="100">
        <v>0</v>
      </c>
      <c r="D382" s="100">
        <v>0</v>
      </c>
      <c r="E382" s="95">
        <v>0</v>
      </c>
      <c r="F382" s="95">
        <v>0</v>
      </c>
      <c r="G382" s="95">
        <v>0</v>
      </c>
      <c r="H382" s="95">
        <v>0</v>
      </c>
      <c r="I382" s="95">
        <v>0</v>
      </c>
      <c r="J382" s="95">
        <v>0</v>
      </c>
      <c r="K382" s="95">
        <v>0</v>
      </c>
      <c r="L382" s="95">
        <v>0</v>
      </c>
      <c r="M382" s="95">
        <v>0</v>
      </c>
      <c r="N382" s="95">
        <v>0</v>
      </c>
      <c r="O382" s="95">
        <v>0</v>
      </c>
    </row>
    <row r="383" spans="1:15" x14ac:dyDescent="0.15">
      <c r="A383" s="100">
        <v>0</v>
      </c>
      <c r="B383" s="100">
        <v>0</v>
      </c>
      <c r="C383" s="100">
        <v>0</v>
      </c>
      <c r="D383" s="100">
        <v>0</v>
      </c>
      <c r="E383" s="95">
        <v>0</v>
      </c>
      <c r="F383" s="95">
        <v>0</v>
      </c>
      <c r="G383" s="95">
        <v>0</v>
      </c>
      <c r="H383" s="95">
        <v>0</v>
      </c>
      <c r="I383" s="95">
        <v>0</v>
      </c>
      <c r="J383" s="95">
        <v>0</v>
      </c>
      <c r="K383" s="95">
        <v>0</v>
      </c>
      <c r="L383" s="95">
        <v>0</v>
      </c>
      <c r="M383" s="95">
        <v>0</v>
      </c>
      <c r="N383" s="95">
        <v>0</v>
      </c>
      <c r="O383" s="95">
        <v>0</v>
      </c>
    </row>
    <row r="384" spans="1:15" x14ac:dyDescent="0.15">
      <c r="A384" s="100">
        <v>0</v>
      </c>
      <c r="B384" s="100">
        <v>0</v>
      </c>
      <c r="C384" s="100">
        <v>0</v>
      </c>
      <c r="D384" s="100">
        <v>0</v>
      </c>
      <c r="E384" s="95">
        <v>0</v>
      </c>
      <c r="F384" s="95">
        <v>0</v>
      </c>
      <c r="G384" s="95">
        <v>0</v>
      </c>
      <c r="H384" s="95">
        <v>0</v>
      </c>
      <c r="I384" s="95">
        <v>0</v>
      </c>
      <c r="J384" s="95">
        <v>0</v>
      </c>
      <c r="K384" s="95">
        <v>0</v>
      </c>
      <c r="L384" s="95">
        <v>0</v>
      </c>
      <c r="M384" s="95">
        <v>0</v>
      </c>
      <c r="N384" s="95">
        <v>0</v>
      </c>
      <c r="O384" s="95">
        <v>0</v>
      </c>
    </row>
    <row r="385" spans="1:15" x14ac:dyDescent="0.15">
      <c r="A385" s="100">
        <v>0</v>
      </c>
      <c r="B385" s="100">
        <v>0</v>
      </c>
      <c r="C385" s="100">
        <v>0</v>
      </c>
      <c r="D385" s="100">
        <v>0</v>
      </c>
      <c r="E385" s="95">
        <v>0</v>
      </c>
      <c r="F385" s="95">
        <v>0</v>
      </c>
      <c r="G385" s="95">
        <v>0</v>
      </c>
      <c r="H385" s="95">
        <v>0</v>
      </c>
      <c r="I385" s="95">
        <v>0</v>
      </c>
      <c r="J385" s="95">
        <v>0</v>
      </c>
      <c r="K385" s="95">
        <v>0</v>
      </c>
      <c r="L385" s="95">
        <v>0</v>
      </c>
      <c r="M385" s="95">
        <v>0</v>
      </c>
      <c r="N385" s="95">
        <v>0</v>
      </c>
      <c r="O385" s="95">
        <v>0</v>
      </c>
    </row>
    <row r="386" spans="1:15" x14ac:dyDescent="0.15">
      <c r="A386" s="100">
        <v>0</v>
      </c>
      <c r="B386" s="100">
        <v>0</v>
      </c>
      <c r="C386" s="100">
        <v>0</v>
      </c>
      <c r="D386" s="100">
        <v>0</v>
      </c>
      <c r="E386" s="95">
        <v>0</v>
      </c>
      <c r="F386" s="95">
        <v>0</v>
      </c>
      <c r="G386" s="95">
        <v>0</v>
      </c>
      <c r="H386" s="95">
        <v>0</v>
      </c>
      <c r="I386" s="95">
        <v>0</v>
      </c>
      <c r="J386" s="95">
        <v>0</v>
      </c>
      <c r="K386" s="95">
        <v>0</v>
      </c>
      <c r="L386" s="95">
        <v>0</v>
      </c>
      <c r="M386" s="95">
        <v>0</v>
      </c>
      <c r="N386" s="95">
        <v>0</v>
      </c>
      <c r="O386" s="95">
        <v>0</v>
      </c>
    </row>
    <row r="387" spans="1:15" x14ac:dyDescent="0.15">
      <c r="A387" s="100">
        <v>0</v>
      </c>
      <c r="B387" s="100">
        <v>0</v>
      </c>
      <c r="C387" s="100">
        <v>0</v>
      </c>
      <c r="D387" s="100">
        <v>0</v>
      </c>
      <c r="E387" s="95">
        <v>0</v>
      </c>
      <c r="F387" s="95">
        <v>0</v>
      </c>
      <c r="G387" s="95">
        <v>0</v>
      </c>
      <c r="H387" s="95">
        <v>0</v>
      </c>
      <c r="I387" s="95">
        <v>0</v>
      </c>
      <c r="J387" s="95">
        <v>0</v>
      </c>
      <c r="K387" s="95">
        <v>0</v>
      </c>
      <c r="L387" s="95">
        <v>0</v>
      </c>
      <c r="M387" s="95">
        <v>0</v>
      </c>
      <c r="N387" s="95">
        <v>0</v>
      </c>
      <c r="O387" s="95">
        <v>0</v>
      </c>
    </row>
    <row r="388" spans="1:15" x14ac:dyDescent="0.15">
      <c r="A388" s="100">
        <v>0</v>
      </c>
      <c r="B388" s="100">
        <v>0</v>
      </c>
      <c r="C388" s="100">
        <v>0</v>
      </c>
      <c r="D388" s="100">
        <v>0</v>
      </c>
      <c r="E388" s="95">
        <v>0</v>
      </c>
      <c r="F388" s="95">
        <v>0</v>
      </c>
      <c r="G388" s="95">
        <v>0</v>
      </c>
      <c r="H388" s="95">
        <v>0</v>
      </c>
      <c r="I388" s="95">
        <v>0</v>
      </c>
      <c r="J388" s="95">
        <v>0</v>
      </c>
      <c r="K388" s="95">
        <v>0</v>
      </c>
      <c r="L388" s="95">
        <v>0</v>
      </c>
      <c r="M388" s="95">
        <v>0</v>
      </c>
      <c r="N388" s="95">
        <v>0</v>
      </c>
      <c r="O388" s="95">
        <v>0</v>
      </c>
    </row>
    <row r="389" spans="1:15" x14ac:dyDescent="0.15">
      <c r="A389" s="100">
        <v>0</v>
      </c>
      <c r="B389" s="100">
        <v>0</v>
      </c>
      <c r="C389" s="100">
        <v>0</v>
      </c>
      <c r="D389" s="100">
        <v>0</v>
      </c>
      <c r="E389" s="95">
        <v>0</v>
      </c>
      <c r="F389" s="95">
        <v>0</v>
      </c>
      <c r="G389" s="95">
        <v>0</v>
      </c>
      <c r="H389" s="95">
        <v>0</v>
      </c>
      <c r="I389" s="95">
        <v>0</v>
      </c>
      <c r="J389" s="95">
        <v>0</v>
      </c>
      <c r="K389" s="95">
        <v>0</v>
      </c>
      <c r="L389" s="95">
        <v>0</v>
      </c>
      <c r="M389" s="95">
        <v>0</v>
      </c>
      <c r="N389" s="95">
        <v>0</v>
      </c>
      <c r="O389" s="95">
        <v>0</v>
      </c>
    </row>
    <row r="390" spans="1:15" x14ac:dyDescent="0.15">
      <c r="A390" s="100">
        <v>0</v>
      </c>
      <c r="B390" s="100">
        <v>0</v>
      </c>
      <c r="C390" s="100">
        <v>0</v>
      </c>
      <c r="D390" s="100">
        <v>0</v>
      </c>
      <c r="E390" s="95">
        <v>0</v>
      </c>
      <c r="F390" s="95">
        <v>0</v>
      </c>
      <c r="G390" s="95">
        <v>0</v>
      </c>
      <c r="H390" s="95">
        <v>0</v>
      </c>
      <c r="I390" s="95">
        <v>0</v>
      </c>
      <c r="J390" s="95">
        <v>0</v>
      </c>
      <c r="K390" s="95">
        <v>0</v>
      </c>
      <c r="L390" s="95">
        <v>0</v>
      </c>
      <c r="M390" s="95">
        <v>0</v>
      </c>
      <c r="N390" s="95">
        <v>0</v>
      </c>
      <c r="O390" s="95">
        <v>0</v>
      </c>
    </row>
    <row r="391" spans="1:15" x14ac:dyDescent="0.15">
      <c r="A391" s="100">
        <v>0</v>
      </c>
      <c r="B391" s="100">
        <v>0</v>
      </c>
      <c r="C391" s="100">
        <v>0</v>
      </c>
      <c r="D391" s="100">
        <v>0</v>
      </c>
      <c r="E391" s="95">
        <v>0</v>
      </c>
      <c r="F391" s="95">
        <v>0</v>
      </c>
      <c r="G391" s="95">
        <v>0</v>
      </c>
      <c r="H391" s="95">
        <v>0</v>
      </c>
      <c r="I391" s="95">
        <v>0</v>
      </c>
      <c r="J391" s="95">
        <v>0</v>
      </c>
      <c r="K391" s="95">
        <v>0</v>
      </c>
      <c r="L391" s="95">
        <v>0</v>
      </c>
      <c r="M391" s="95">
        <v>0</v>
      </c>
      <c r="N391" s="95">
        <v>0</v>
      </c>
      <c r="O391" s="95">
        <v>0</v>
      </c>
    </row>
    <row r="392" spans="1:15" x14ac:dyDescent="0.15">
      <c r="A392" s="100">
        <v>0</v>
      </c>
      <c r="B392" s="100">
        <v>0</v>
      </c>
      <c r="C392" s="100">
        <v>0</v>
      </c>
      <c r="D392" s="100">
        <v>0</v>
      </c>
      <c r="E392" s="95">
        <v>0</v>
      </c>
      <c r="F392" s="95">
        <v>0</v>
      </c>
      <c r="G392" s="95">
        <v>0</v>
      </c>
      <c r="H392" s="95">
        <v>0</v>
      </c>
      <c r="I392" s="95">
        <v>0</v>
      </c>
      <c r="J392" s="95">
        <v>0</v>
      </c>
      <c r="K392" s="95">
        <v>0</v>
      </c>
      <c r="L392" s="95">
        <v>0</v>
      </c>
      <c r="M392" s="95">
        <v>0</v>
      </c>
      <c r="N392" s="95">
        <v>0</v>
      </c>
      <c r="O392" s="95">
        <v>0</v>
      </c>
    </row>
    <row r="393" spans="1:15" x14ac:dyDescent="0.15">
      <c r="A393" s="100">
        <v>0</v>
      </c>
      <c r="B393" s="100">
        <v>0</v>
      </c>
      <c r="C393" s="100">
        <v>0</v>
      </c>
      <c r="D393" s="100">
        <v>0</v>
      </c>
      <c r="E393" s="95">
        <v>0</v>
      </c>
      <c r="F393" s="95">
        <v>0</v>
      </c>
      <c r="G393" s="95">
        <v>0</v>
      </c>
      <c r="H393" s="95">
        <v>0</v>
      </c>
      <c r="I393" s="95">
        <v>0</v>
      </c>
      <c r="J393" s="95">
        <v>0</v>
      </c>
      <c r="K393" s="95">
        <v>0</v>
      </c>
      <c r="L393" s="95">
        <v>0</v>
      </c>
      <c r="M393" s="95">
        <v>0</v>
      </c>
      <c r="N393" s="95">
        <v>0</v>
      </c>
      <c r="O393" s="95">
        <v>0</v>
      </c>
    </row>
    <row r="394" spans="1:15" x14ac:dyDescent="0.15">
      <c r="A394" s="100">
        <v>0</v>
      </c>
      <c r="B394" s="100">
        <v>0</v>
      </c>
      <c r="C394" s="100">
        <v>0</v>
      </c>
      <c r="D394" s="100">
        <v>0</v>
      </c>
      <c r="E394" s="95">
        <v>0</v>
      </c>
      <c r="F394" s="95">
        <v>0</v>
      </c>
      <c r="G394" s="95">
        <v>0</v>
      </c>
      <c r="H394" s="95">
        <v>0</v>
      </c>
      <c r="I394" s="95">
        <v>0</v>
      </c>
      <c r="J394" s="95">
        <v>0</v>
      </c>
      <c r="K394" s="95">
        <v>0</v>
      </c>
      <c r="L394" s="95">
        <v>0</v>
      </c>
      <c r="M394" s="95">
        <v>0</v>
      </c>
      <c r="N394" s="95">
        <v>0</v>
      </c>
      <c r="O394" s="95">
        <v>0</v>
      </c>
    </row>
    <row r="395" spans="1:15" x14ac:dyDescent="0.15">
      <c r="A395" s="100">
        <v>0</v>
      </c>
      <c r="B395" s="100">
        <v>0</v>
      </c>
      <c r="C395" s="100">
        <v>0</v>
      </c>
      <c r="D395" s="100">
        <v>0</v>
      </c>
      <c r="E395" s="95">
        <v>0</v>
      </c>
      <c r="F395" s="95">
        <v>0</v>
      </c>
      <c r="G395" s="95">
        <v>0</v>
      </c>
      <c r="H395" s="95">
        <v>0</v>
      </c>
      <c r="I395" s="95">
        <v>0</v>
      </c>
      <c r="J395" s="95">
        <v>0</v>
      </c>
      <c r="K395" s="95">
        <v>0</v>
      </c>
      <c r="L395" s="95">
        <v>0</v>
      </c>
      <c r="M395" s="95">
        <v>0</v>
      </c>
      <c r="N395" s="95">
        <v>0</v>
      </c>
      <c r="O395" s="95">
        <v>0</v>
      </c>
    </row>
    <row r="396" spans="1:15" x14ac:dyDescent="0.15">
      <c r="A396" s="100">
        <v>0</v>
      </c>
      <c r="B396" s="100">
        <v>0</v>
      </c>
      <c r="C396" s="100">
        <v>0</v>
      </c>
      <c r="D396" s="100">
        <v>0</v>
      </c>
      <c r="E396" s="95">
        <v>0</v>
      </c>
      <c r="F396" s="95">
        <v>0</v>
      </c>
      <c r="G396" s="95">
        <v>0</v>
      </c>
      <c r="H396" s="95">
        <v>0</v>
      </c>
      <c r="I396" s="95">
        <v>0</v>
      </c>
      <c r="J396" s="95">
        <v>0</v>
      </c>
      <c r="K396" s="95">
        <v>0</v>
      </c>
      <c r="L396" s="95">
        <v>0</v>
      </c>
      <c r="M396" s="95">
        <v>0</v>
      </c>
      <c r="N396" s="95">
        <v>0</v>
      </c>
      <c r="O396" s="95">
        <v>0</v>
      </c>
    </row>
    <row r="397" spans="1:15" x14ac:dyDescent="0.15">
      <c r="A397" s="100">
        <v>0</v>
      </c>
      <c r="B397" s="100">
        <v>0</v>
      </c>
      <c r="C397" s="100">
        <v>0</v>
      </c>
      <c r="D397" s="100">
        <v>0</v>
      </c>
      <c r="E397" s="95">
        <v>0</v>
      </c>
      <c r="F397" s="95">
        <v>0</v>
      </c>
      <c r="G397" s="95">
        <v>0</v>
      </c>
      <c r="H397" s="95">
        <v>0</v>
      </c>
      <c r="I397" s="95">
        <v>0</v>
      </c>
      <c r="J397" s="95">
        <v>0</v>
      </c>
      <c r="K397" s="95">
        <v>0</v>
      </c>
      <c r="L397" s="95">
        <v>0</v>
      </c>
      <c r="M397" s="95">
        <v>0</v>
      </c>
      <c r="N397" s="95">
        <v>0</v>
      </c>
      <c r="O397" s="95">
        <v>0</v>
      </c>
    </row>
    <row r="398" spans="1:15" x14ac:dyDescent="0.15">
      <c r="A398" s="100">
        <v>0</v>
      </c>
      <c r="B398" s="100">
        <v>0</v>
      </c>
      <c r="C398" s="100">
        <v>0</v>
      </c>
      <c r="D398" s="100">
        <v>0</v>
      </c>
      <c r="E398" s="95">
        <v>0</v>
      </c>
      <c r="F398" s="95">
        <v>0</v>
      </c>
      <c r="G398" s="95">
        <v>0</v>
      </c>
      <c r="H398" s="95">
        <v>0</v>
      </c>
      <c r="I398" s="95">
        <v>0</v>
      </c>
      <c r="J398" s="95">
        <v>0</v>
      </c>
      <c r="K398" s="95">
        <v>0</v>
      </c>
      <c r="L398" s="95">
        <v>0</v>
      </c>
      <c r="M398" s="95">
        <v>0</v>
      </c>
      <c r="N398" s="95">
        <v>0</v>
      </c>
      <c r="O398" s="95">
        <v>0</v>
      </c>
    </row>
    <row r="399" spans="1:15" x14ac:dyDescent="0.15">
      <c r="A399" s="100">
        <v>0</v>
      </c>
      <c r="B399" s="100">
        <v>0</v>
      </c>
      <c r="C399" s="100">
        <v>0</v>
      </c>
      <c r="D399" s="100">
        <v>0</v>
      </c>
      <c r="E399" s="95">
        <v>0</v>
      </c>
      <c r="F399" s="95">
        <v>0</v>
      </c>
      <c r="G399" s="95">
        <v>0</v>
      </c>
      <c r="H399" s="95">
        <v>0</v>
      </c>
      <c r="I399" s="95">
        <v>0</v>
      </c>
      <c r="J399" s="95">
        <v>0</v>
      </c>
      <c r="K399" s="95">
        <v>0</v>
      </c>
      <c r="L399" s="95">
        <v>0</v>
      </c>
      <c r="M399" s="95">
        <v>0</v>
      </c>
      <c r="N399" s="95">
        <v>0</v>
      </c>
      <c r="O399" s="95">
        <v>0</v>
      </c>
    </row>
    <row r="400" spans="1:15" x14ac:dyDescent="0.15">
      <c r="A400" s="100">
        <v>0</v>
      </c>
      <c r="B400" s="100">
        <v>0</v>
      </c>
      <c r="C400" s="100">
        <v>0</v>
      </c>
      <c r="D400" s="100">
        <v>0</v>
      </c>
      <c r="E400" s="95">
        <v>0</v>
      </c>
      <c r="F400" s="95">
        <v>0</v>
      </c>
      <c r="G400" s="95">
        <v>0</v>
      </c>
      <c r="H400" s="95">
        <v>0</v>
      </c>
      <c r="I400" s="95">
        <v>0</v>
      </c>
      <c r="J400" s="95">
        <v>0</v>
      </c>
      <c r="K400" s="95">
        <v>0</v>
      </c>
      <c r="L400" s="95">
        <v>0</v>
      </c>
      <c r="M400" s="95">
        <v>0</v>
      </c>
      <c r="N400" s="95">
        <v>0</v>
      </c>
      <c r="O400" s="95">
        <v>0</v>
      </c>
    </row>
    <row r="401" spans="1:15" x14ac:dyDescent="0.15">
      <c r="A401" s="100">
        <v>0</v>
      </c>
      <c r="B401" s="100">
        <v>0</v>
      </c>
      <c r="C401" s="100">
        <v>0</v>
      </c>
      <c r="D401" s="100">
        <v>0</v>
      </c>
      <c r="E401" s="95">
        <v>0</v>
      </c>
      <c r="F401" s="95">
        <v>0</v>
      </c>
      <c r="G401" s="95">
        <v>0</v>
      </c>
      <c r="H401" s="95">
        <v>0</v>
      </c>
      <c r="I401" s="95">
        <v>0</v>
      </c>
      <c r="J401" s="95">
        <v>0</v>
      </c>
      <c r="K401" s="95">
        <v>0</v>
      </c>
      <c r="L401" s="95">
        <v>0</v>
      </c>
      <c r="M401" s="95">
        <v>0</v>
      </c>
      <c r="N401" s="95">
        <v>0</v>
      </c>
      <c r="O401" s="95">
        <v>0</v>
      </c>
    </row>
    <row r="402" spans="1:15" x14ac:dyDescent="0.15">
      <c r="A402" s="100">
        <v>0</v>
      </c>
      <c r="B402" s="100">
        <v>0</v>
      </c>
      <c r="C402" s="100">
        <v>0</v>
      </c>
      <c r="D402" s="100">
        <v>0</v>
      </c>
      <c r="E402" s="95">
        <v>0</v>
      </c>
      <c r="F402" s="95">
        <v>0</v>
      </c>
      <c r="G402" s="95">
        <v>0</v>
      </c>
      <c r="H402" s="95">
        <v>0</v>
      </c>
      <c r="I402" s="95">
        <v>0</v>
      </c>
      <c r="J402" s="95">
        <v>0</v>
      </c>
      <c r="K402" s="95">
        <v>0</v>
      </c>
      <c r="L402" s="95">
        <v>0</v>
      </c>
      <c r="M402" s="95">
        <v>0</v>
      </c>
      <c r="N402" s="95">
        <v>0</v>
      </c>
      <c r="O402" s="95">
        <v>0</v>
      </c>
    </row>
    <row r="403" spans="1:15" x14ac:dyDescent="0.15">
      <c r="A403" s="100">
        <v>0</v>
      </c>
      <c r="B403" s="100">
        <v>0</v>
      </c>
      <c r="C403" s="100">
        <v>0</v>
      </c>
      <c r="D403" s="100">
        <v>0</v>
      </c>
      <c r="E403" s="95">
        <v>0</v>
      </c>
      <c r="F403" s="95">
        <v>0</v>
      </c>
      <c r="G403" s="95">
        <v>0</v>
      </c>
      <c r="H403" s="95">
        <v>0</v>
      </c>
      <c r="I403" s="95">
        <v>0</v>
      </c>
      <c r="J403" s="95">
        <v>0</v>
      </c>
      <c r="K403" s="95">
        <v>0</v>
      </c>
      <c r="L403" s="95">
        <v>0</v>
      </c>
      <c r="M403" s="95">
        <v>0</v>
      </c>
      <c r="N403" s="95">
        <v>0</v>
      </c>
      <c r="O403" s="95">
        <v>0</v>
      </c>
    </row>
    <row r="404" spans="1:15" x14ac:dyDescent="0.15">
      <c r="A404" s="100">
        <v>0</v>
      </c>
      <c r="B404" s="100">
        <v>0</v>
      </c>
      <c r="C404" s="100">
        <v>0</v>
      </c>
      <c r="D404" s="100">
        <v>0</v>
      </c>
      <c r="E404" s="95">
        <v>0</v>
      </c>
      <c r="F404" s="95">
        <v>0</v>
      </c>
      <c r="G404" s="95">
        <v>0</v>
      </c>
      <c r="H404" s="95">
        <v>0</v>
      </c>
      <c r="I404" s="95">
        <v>0</v>
      </c>
      <c r="J404" s="95">
        <v>0</v>
      </c>
      <c r="K404" s="95">
        <v>0</v>
      </c>
      <c r="L404" s="95">
        <v>0</v>
      </c>
      <c r="M404" s="95">
        <v>0</v>
      </c>
      <c r="N404" s="95">
        <v>0</v>
      </c>
      <c r="O404" s="95">
        <v>0</v>
      </c>
    </row>
    <row r="405" spans="1:15" x14ac:dyDescent="0.15">
      <c r="A405" s="100">
        <v>0</v>
      </c>
      <c r="B405" s="100">
        <v>0</v>
      </c>
      <c r="C405" s="100">
        <v>0</v>
      </c>
      <c r="D405" s="100">
        <v>0</v>
      </c>
      <c r="E405" s="95">
        <v>0</v>
      </c>
      <c r="F405" s="95">
        <v>0</v>
      </c>
      <c r="G405" s="95">
        <v>0</v>
      </c>
      <c r="H405" s="95">
        <v>0</v>
      </c>
      <c r="I405" s="95">
        <v>0</v>
      </c>
      <c r="J405" s="95">
        <v>0</v>
      </c>
      <c r="K405" s="95">
        <v>0</v>
      </c>
      <c r="L405" s="95">
        <v>0</v>
      </c>
      <c r="M405" s="95">
        <v>0</v>
      </c>
      <c r="N405" s="95">
        <v>0</v>
      </c>
      <c r="O405" s="95">
        <v>0</v>
      </c>
    </row>
    <row r="406" spans="1:15" x14ac:dyDescent="0.15">
      <c r="A406" s="100">
        <v>0</v>
      </c>
      <c r="B406" s="100">
        <v>0</v>
      </c>
      <c r="C406" s="100">
        <v>0</v>
      </c>
      <c r="D406" s="100">
        <v>0</v>
      </c>
      <c r="E406" s="95">
        <v>0</v>
      </c>
      <c r="F406" s="95">
        <v>0</v>
      </c>
      <c r="G406" s="95">
        <v>0</v>
      </c>
      <c r="H406" s="95">
        <v>0</v>
      </c>
      <c r="I406" s="95">
        <v>0</v>
      </c>
      <c r="J406" s="95">
        <v>0</v>
      </c>
      <c r="K406" s="95">
        <v>0</v>
      </c>
      <c r="L406" s="95">
        <v>0</v>
      </c>
      <c r="M406" s="95">
        <v>0</v>
      </c>
      <c r="N406" s="95">
        <v>0</v>
      </c>
      <c r="O406" s="95">
        <v>0</v>
      </c>
    </row>
    <row r="407" spans="1:15" x14ac:dyDescent="0.15">
      <c r="A407" s="100">
        <v>0</v>
      </c>
      <c r="B407" s="100">
        <v>0</v>
      </c>
      <c r="C407" s="100">
        <v>0</v>
      </c>
      <c r="D407" s="100">
        <v>0</v>
      </c>
      <c r="E407" s="95">
        <v>0</v>
      </c>
      <c r="F407" s="95">
        <v>0</v>
      </c>
      <c r="G407" s="95">
        <v>0</v>
      </c>
      <c r="H407" s="95">
        <v>0</v>
      </c>
      <c r="I407" s="95">
        <v>0</v>
      </c>
      <c r="J407" s="95">
        <v>0</v>
      </c>
      <c r="K407" s="95">
        <v>0</v>
      </c>
      <c r="L407" s="95">
        <v>0</v>
      </c>
      <c r="M407" s="95">
        <v>0</v>
      </c>
      <c r="N407" s="95">
        <v>0</v>
      </c>
      <c r="O407" s="95">
        <v>0</v>
      </c>
    </row>
    <row r="408" spans="1:15" x14ac:dyDescent="0.15">
      <c r="A408" s="100">
        <v>0</v>
      </c>
      <c r="B408" s="100">
        <v>0</v>
      </c>
      <c r="C408" s="100">
        <v>0</v>
      </c>
      <c r="D408" s="100">
        <v>0</v>
      </c>
      <c r="E408" s="95">
        <v>0</v>
      </c>
      <c r="F408" s="95">
        <v>0</v>
      </c>
      <c r="G408" s="95">
        <v>0</v>
      </c>
      <c r="H408" s="95">
        <v>0</v>
      </c>
      <c r="I408" s="95">
        <v>0</v>
      </c>
      <c r="J408" s="95">
        <v>0</v>
      </c>
      <c r="K408" s="95">
        <v>0</v>
      </c>
      <c r="L408" s="95">
        <v>0</v>
      </c>
      <c r="M408" s="95">
        <v>0</v>
      </c>
      <c r="N408" s="95">
        <v>0</v>
      </c>
      <c r="O408" s="95">
        <v>0</v>
      </c>
    </row>
    <row r="409" spans="1:15" x14ac:dyDescent="0.15">
      <c r="A409" s="100">
        <v>0</v>
      </c>
      <c r="B409" s="100">
        <v>0</v>
      </c>
      <c r="C409" s="100">
        <v>0</v>
      </c>
      <c r="D409" s="100">
        <v>0</v>
      </c>
      <c r="E409" s="95">
        <v>0</v>
      </c>
      <c r="F409" s="95">
        <v>0</v>
      </c>
      <c r="G409" s="95">
        <v>0</v>
      </c>
      <c r="H409" s="95">
        <v>0</v>
      </c>
      <c r="I409" s="95">
        <v>0</v>
      </c>
      <c r="J409" s="95">
        <v>0</v>
      </c>
      <c r="K409" s="95">
        <v>0</v>
      </c>
      <c r="L409" s="95">
        <v>0</v>
      </c>
      <c r="M409" s="95">
        <v>0</v>
      </c>
      <c r="N409" s="95">
        <v>0</v>
      </c>
      <c r="O409" s="95">
        <v>0</v>
      </c>
    </row>
    <row r="410" spans="1:15" x14ac:dyDescent="0.15">
      <c r="A410" s="100">
        <v>0</v>
      </c>
      <c r="B410" s="100">
        <v>0</v>
      </c>
      <c r="C410" s="100">
        <v>0</v>
      </c>
      <c r="D410" s="100">
        <v>0</v>
      </c>
      <c r="E410" s="95">
        <v>0</v>
      </c>
      <c r="F410" s="95">
        <v>0</v>
      </c>
      <c r="G410" s="95">
        <v>0</v>
      </c>
      <c r="H410" s="95">
        <v>0</v>
      </c>
      <c r="I410" s="95">
        <v>0</v>
      </c>
      <c r="J410" s="95">
        <v>0</v>
      </c>
      <c r="K410" s="95">
        <v>0</v>
      </c>
      <c r="L410" s="95">
        <v>0</v>
      </c>
      <c r="M410" s="95">
        <v>0</v>
      </c>
      <c r="N410" s="95">
        <v>0</v>
      </c>
      <c r="O410" s="95">
        <v>0</v>
      </c>
    </row>
    <row r="411" spans="1:15" x14ac:dyDescent="0.15">
      <c r="A411" s="100">
        <v>0</v>
      </c>
      <c r="B411" s="100">
        <v>0</v>
      </c>
      <c r="C411" s="100">
        <v>0</v>
      </c>
      <c r="D411" s="100">
        <v>0</v>
      </c>
      <c r="E411" s="95">
        <v>0</v>
      </c>
      <c r="F411" s="95">
        <v>0</v>
      </c>
      <c r="G411" s="95">
        <v>0</v>
      </c>
      <c r="H411" s="95">
        <v>0</v>
      </c>
      <c r="I411" s="95">
        <v>0</v>
      </c>
      <c r="J411" s="95">
        <v>0</v>
      </c>
      <c r="K411" s="95">
        <v>0</v>
      </c>
      <c r="L411" s="95">
        <v>0</v>
      </c>
      <c r="M411" s="95">
        <v>0</v>
      </c>
      <c r="N411" s="95">
        <v>0</v>
      </c>
      <c r="O411" s="95">
        <v>0</v>
      </c>
    </row>
    <row r="412" spans="1:15" x14ac:dyDescent="0.15">
      <c r="A412" s="100">
        <v>0</v>
      </c>
      <c r="B412" s="100">
        <v>0</v>
      </c>
      <c r="C412" s="100">
        <v>0</v>
      </c>
      <c r="D412" s="100">
        <v>0</v>
      </c>
      <c r="E412" s="95">
        <v>0</v>
      </c>
      <c r="F412" s="95">
        <v>0</v>
      </c>
      <c r="G412" s="95">
        <v>0</v>
      </c>
      <c r="H412" s="95">
        <v>0</v>
      </c>
      <c r="I412" s="95">
        <v>0</v>
      </c>
      <c r="J412" s="95">
        <v>0</v>
      </c>
      <c r="K412" s="95">
        <v>0</v>
      </c>
      <c r="L412" s="95">
        <v>0</v>
      </c>
      <c r="M412" s="95">
        <v>0</v>
      </c>
      <c r="N412" s="95">
        <v>0</v>
      </c>
      <c r="O412" s="95">
        <v>0</v>
      </c>
    </row>
    <row r="413" spans="1:15" x14ac:dyDescent="0.15">
      <c r="A413" s="100">
        <v>0</v>
      </c>
      <c r="B413" s="100">
        <v>0</v>
      </c>
      <c r="C413" s="100">
        <v>0</v>
      </c>
      <c r="D413" s="100">
        <v>0</v>
      </c>
      <c r="E413" s="95">
        <v>0</v>
      </c>
      <c r="F413" s="95">
        <v>0</v>
      </c>
      <c r="G413" s="95">
        <v>0</v>
      </c>
      <c r="H413" s="95">
        <v>0</v>
      </c>
      <c r="I413" s="95">
        <v>0</v>
      </c>
      <c r="J413" s="95">
        <v>0</v>
      </c>
      <c r="K413" s="95">
        <v>0</v>
      </c>
      <c r="L413" s="95">
        <v>0</v>
      </c>
      <c r="M413" s="95">
        <v>0</v>
      </c>
      <c r="N413" s="95">
        <v>0</v>
      </c>
      <c r="O413" s="95">
        <v>0</v>
      </c>
    </row>
    <row r="414" spans="1:15" x14ac:dyDescent="0.15">
      <c r="A414" s="100">
        <v>0</v>
      </c>
      <c r="B414" s="100">
        <v>0</v>
      </c>
      <c r="C414" s="100">
        <v>0</v>
      </c>
      <c r="D414" s="100">
        <v>0</v>
      </c>
      <c r="E414" s="95">
        <v>0</v>
      </c>
      <c r="F414" s="95">
        <v>0</v>
      </c>
      <c r="G414" s="95">
        <v>0</v>
      </c>
      <c r="H414" s="95">
        <v>0</v>
      </c>
      <c r="I414" s="95">
        <v>0</v>
      </c>
      <c r="J414" s="95">
        <v>0</v>
      </c>
      <c r="K414" s="95">
        <v>0</v>
      </c>
      <c r="L414" s="95">
        <v>0</v>
      </c>
      <c r="M414" s="95">
        <v>0</v>
      </c>
      <c r="N414" s="95">
        <v>0</v>
      </c>
      <c r="O414" s="95">
        <v>0</v>
      </c>
    </row>
    <row r="415" spans="1:15" x14ac:dyDescent="0.15">
      <c r="A415" s="100">
        <v>0</v>
      </c>
      <c r="B415" s="100">
        <v>0</v>
      </c>
      <c r="C415" s="100">
        <v>0</v>
      </c>
      <c r="D415" s="100">
        <v>0</v>
      </c>
      <c r="E415" s="95">
        <v>0</v>
      </c>
      <c r="F415" s="95">
        <v>0</v>
      </c>
      <c r="G415" s="95">
        <v>0</v>
      </c>
      <c r="H415" s="95">
        <v>0</v>
      </c>
      <c r="I415" s="95">
        <v>0</v>
      </c>
      <c r="J415" s="95">
        <v>0</v>
      </c>
      <c r="K415" s="95">
        <v>0</v>
      </c>
      <c r="L415" s="95">
        <v>0</v>
      </c>
      <c r="M415" s="95">
        <v>0</v>
      </c>
      <c r="N415" s="95">
        <v>0</v>
      </c>
      <c r="O415" s="95">
        <v>0</v>
      </c>
    </row>
    <row r="416" spans="1:15" x14ac:dyDescent="0.15">
      <c r="A416" s="100">
        <v>0</v>
      </c>
      <c r="B416" s="100">
        <v>0</v>
      </c>
      <c r="C416" s="100">
        <v>0</v>
      </c>
      <c r="D416" s="100">
        <v>0</v>
      </c>
      <c r="E416" s="95">
        <v>0</v>
      </c>
      <c r="F416" s="95">
        <v>0</v>
      </c>
      <c r="G416" s="95">
        <v>0</v>
      </c>
      <c r="H416" s="95">
        <v>0</v>
      </c>
      <c r="I416" s="95">
        <v>0</v>
      </c>
      <c r="J416" s="95">
        <v>0</v>
      </c>
      <c r="K416" s="95">
        <v>0</v>
      </c>
      <c r="L416" s="95">
        <v>0</v>
      </c>
      <c r="M416" s="95">
        <v>0</v>
      </c>
      <c r="N416" s="95">
        <v>0</v>
      </c>
      <c r="O416" s="95">
        <v>0</v>
      </c>
    </row>
    <row r="417" spans="1:15" x14ac:dyDescent="0.15">
      <c r="A417" s="100">
        <v>0</v>
      </c>
      <c r="B417" s="100">
        <v>0</v>
      </c>
      <c r="C417" s="100">
        <v>0</v>
      </c>
      <c r="D417" s="100">
        <v>0</v>
      </c>
      <c r="E417" s="95">
        <v>0</v>
      </c>
      <c r="F417" s="95">
        <v>0</v>
      </c>
      <c r="G417" s="95">
        <v>0</v>
      </c>
      <c r="H417" s="95">
        <v>0</v>
      </c>
      <c r="I417" s="95">
        <v>0</v>
      </c>
      <c r="J417" s="95">
        <v>0</v>
      </c>
      <c r="K417" s="95">
        <v>0</v>
      </c>
      <c r="L417" s="95">
        <v>0</v>
      </c>
      <c r="M417" s="95">
        <v>0</v>
      </c>
      <c r="N417" s="95">
        <v>0</v>
      </c>
      <c r="O417" s="95">
        <v>0</v>
      </c>
    </row>
    <row r="418" spans="1:15" x14ac:dyDescent="0.15">
      <c r="A418" s="100">
        <v>0</v>
      </c>
      <c r="B418" s="100">
        <v>0</v>
      </c>
      <c r="C418" s="100">
        <v>0</v>
      </c>
      <c r="D418" s="100">
        <v>0</v>
      </c>
      <c r="E418" s="95">
        <v>0</v>
      </c>
      <c r="F418" s="95">
        <v>0</v>
      </c>
      <c r="G418" s="95">
        <v>0</v>
      </c>
      <c r="H418" s="95">
        <v>0</v>
      </c>
      <c r="I418" s="95">
        <v>0</v>
      </c>
      <c r="J418" s="95">
        <v>0</v>
      </c>
      <c r="K418" s="95">
        <v>0</v>
      </c>
      <c r="L418" s="95">
        <v>0</v>
      </c>
      <c r="M418" s="95">
        <v>0</v>
      </c>
      <c r="N418" s="95">
        <v>0</v>
      </c>
      <c r="O418" s="95">
        <v>0</v>
      </c>
    </row>
    <row r="419" spans="1:15" x14ac:dyDescent="0.15">
      <c r="A419" s="100">
        <v>0</v>
      </c>
      <c r="B419" s="100">
        <v>0</v>
      </c>
      <c r="C419" s="100">
        <v>0</v>
      </c>
      <c r="D419" s="100">
        <v>0</v>
      </c>
      <c r="E419" s="95">
        <v>0</v>
      </c>
      <c r="F419" s="95">
        <v>0</v>
      </c>
      <c r="G419" s="95">
        <v>0</v>
      </c>
      <c r="H419" s="95">
        <v>0</v>
      </c>
      <c r="I419" s="95">
        <v>0</v>
      </c>
      <c r="J419" s="95">
        <v>0</v>
      </c>
      <c r="K419" s="95">
        <v>0</v>
      </c>
      <c r="L419" s="95">
        <v>0</v>
      </c>
      <c r="M419" s="95">
        <v>0</v>
      </c>
      <c r="N419" s="95">
        <v>0</v>
      </c>
      <c r="O419" s="95">
        <v>0</v>
      </c>
    </row>
    <row r="420" spans="1:15" x14ac:dyDescent="0.15">
      <c r="A420" s="100">
        <v>0</v>
      </c>
      <c r="B420" s="100">
        <v>0</v>
      </c>
      <c r="C420" s="100">
        <v>0</v>
      </c>
      <c r="D420" s="100">
        <v>0</v>
      </c>
      <c r="E420" s="95">
        <v>0</v>
      </c>
      <c r="F420" s="95">
        <v>0</v>
      </c>
      <c r="G420" s="95">
        <v>0</v>
      </c>
      <c r="H420" s="95">
        <v>0</v>
      </c>
      <c r="I420" s="95">
        <v>0</v>
      </c>
      <c r="J420" s="95">
        <v>0</v>
      </c>
      <c r="K420" s="95">
        <v>0</v>
      </c>
      <c r="L420" s="95">
        <v>0</v>
      </c>
      <c r="M420" s="95">
        <v>0</v>
      </c>
      <c r="N420" s="95">
        <v>0</v>
      </c>
      <c r="O420" s="95">
        <v>0</v>
      </c>
    </row>
    <row r="421" spans="1:15" x14ac:dyDescent="0.15">
      <c r="A421" s="100">
        <v>0</v>
      </c>
      <c r="B421" s="100">
        <v>0</v>
      </c>
      <c r="C421" s="100">
        <v>0</v>
      </c>
      <c r="D421" s="100">
        <v>0</v>
      </c>
      <c r="E421" s="95">
        <v>0</v>
      </c>
      <c r="F421" s="95">
        <v>0</v>
      </c>
      <c r="G421" s="95">
        <v>0</v>
      </c>
      <c r="H421" s="95">
        <v>0</v>
      </c>
      <c r="I421" s="95">
        <v>0</v>
      </c>
      <c r="J421" s="95">
        <v>0</v>
      </c>
      <c r="K421" s="95">
        <v>0</v>
      </c>
      <c r="L421" s="95">
        <v>0</v>
      </c>
      <c r="M421" s="95">
        <v>0</v>
      </c>
      <c r="N421" s="95">
        <v>0</v>
      </c>
      <c r="O421" s="95">
        <v>0</v>
      </c>
    </row>
    <row r="422" spans="1:15" x14ac:dyDescent="0.15">
      <c r="A422" s="100">
        <v>0</v>
      </c>
      <c r="B422" s="100">
        <v>0</v>
      </c>
      <c r="C422" s="100">
        <v>0</v>
      </c>
      <c r="D422" s="100">
        <v>0</v>
      </c>
      <c r="E422" s="95">
        <v>0</v>
      </c>
      <c r="F422" s="95">
        <v>0</v>
      </c>
      <c r="G422" s="95">
        <v>0</v>
      </c>
      <c r="H422" s="95">
        <v>0</v>
      </c>
      <c r="I422" s="95">
        <v>0</v>
      </c>
      <c r="J422" s="95">
        <v>0</v>
      </c>
      <c r="K422" s="95">
        <v>0</v>
      </c>
      <c r="L422" s="95">
        <v>0</v>
      </c>
      <c r="M422" s="95">
        <v>0</v>
      </c>
      <c r="N422" s="95">
        <v>0</v>
      </c>
      <c r="O422" s="95">
        <v>0</v>
      </c>
    </row>
    <row r="423" spans="1:15" x14ac:dyDescent="0.15">
      <c r="A423" s="100">
        <v>0</v>
      </c>
      <c r="B423" s="100">
        <v>0</v>
      </c>
      <c r="C423" s="100">
        <v>0</v>
      </c>
      <c r="D423" s="100">
        <v>0</v>
      </c>
      <c r="E423" s="95">
        <v>0</v>
      </c>
      <c r="F423" s="95">
        <v>0</v>
      </c>
      <c r="G423" s="95">
        <v>0</v>
      </c>
      <c r="H423" s="95">
        <v>0</v>
      </c>
      <c r="I423" s="95">
        <v>0</v>
      </c>
      <c r="J423" s="95">
        <v>0</v>
      </c>
      <c r="K423" s="95">
        <v>0</v>
      </c>
      <c r="L423" s="95">
        <v>0</v>
      </c>
      <c r="M423" s="95">
        <v>0</v>
      </c>
      <c r="N423" s="95">
        <v>0</v>
      </c>
      <c r="O423" s="95">
        <v>0</v>
      </c>
    </row>
    <row r="424" spans="1:15" x14ac:dyDescent="0.15">
      <c r="A424" s="100">
        <v>0</v>
      </c>
      <c r="B424" s="100">
        <v>0</v>
      </c>
      <c r="C424" s="100">
        <v>0</v>
      </c>
      <c r="D424" s="100">
        <v>0</v>
      </c>
      <c r="E424" s="95">
        <v>0</v>
      </c>
      <c r="F424" s="95">
        <v>0</v>
      </c>
      <c r="G424" s="95">
        <v>0</v>
      </c>
      <c r="H424" s="95">
        <v>0</v>
      </c>
      <c r="I424" s="95">
        <v>0</v>
      </c>
      <c r="J424" s="95">
        <v>0</v>
      </c>
      <c r="K424" s="95">
        <v>0</v>
      </c>
      <c r="L424" s="95">
        <v>0</v>
      </c>
      <c r="M424" s="95">
        <v>0</v>
      </c>
      <c r="N424" s="95">
        <v>0</v>
      </c>
      <c r="O424" s="95">
        <v>0</v>
      </c>
    </row>
    <row r="425" spans="1:15" x14ac:dyDescent="0.15">
      <c r="A425" s="100">
        <v>0</v>
      </c>
      <c r="B425" s="100">
        <v>0</v>
      </c>
      <c r="C425" s="100">
        <v>0</v>
      </c>
      <c r="D425" s="100">
        <v>0</v>
      </c>
      <c r="E425" s="95">
        <v>0</v>
      </c>
      <c r="F425" s="95">
        <v>0</v>
      </c>
      <c r="G425" s="95">
        <v>0</v>
      </c>
      <c r="H425" s="95">
        <v>0</v>
      </c>
      <c r="I425" s="95">
        <v>0</v>
      </c>
      <c r="J425" s="95">
        <v>0</v>
      </c>
      <c r="K425" s="95">
        <v>0</v>
      </c>
      <c r="L425" s="95">
        <v>0</v>
      </c>
      <c r="M425" s="95">
        <v>0</v>
      </c>
      <c r="N425" s="95">
        <v>0</v>
      </c>
      <c r="O425" s="95">
        <v>0</v>
      </c>
    </row>
    <row r="426" spans="1:15" x14ac:dyDescent="0.15">
      <c r="A426" s="100">
        <v>0</v>
      </c>
      <c r="B426" s="100">
        <v>0</v>
      </c>
      <c r="C426" s="100">
        <v>0</v>
      </c>
      <c r="D426" s="100">
        <v>0</v>
      </c>
      <c r="E426" s="95">
        <v>0</v>
      </c>
      <c r="F426" s="95">
        <v>0</v>
      </c>
      <c r="G426" s="95">
        <v>0</v>
      </c>
      <c r="H426" s="95">
        <v>0</v>
      </c>
      <c r="I426" s="95">
        <v>0</v>
      </c>
      <c r="J426" s="95">
        <v>0</v>
      </c>
      <c r="K426" s="95">
        <v>0</v>
      </c>
      <c r="L426" s="95">
        <v>0</v>
      </c>
      <c r="M426" s="95">
        <v>0</v>
      </c>
      <c r="N426" s="95">
        <v>0</v>
      </c>
      <c r="O426" s="95">
        <v>0</v>
      </c>
    </row>
    <row r="427" spans="1:15" x14ac:dyDescent="0.15">
      <c r="A427" s="100">
        <v>0</v>
      </c>
      <c r="B427" s="100">
        <v>0</v>
      </c>
      <c r="C427" s="100">
        <v>0</v>
      </c>
      <c r="D427" s="100">
        <v>0</v>
      </c>
      <c r="E427" s="95">
        <v>0</v>
      </c>
      <c r="F427" s="95">
        <v>0</v>
      </c>
      <c r="G427" s="95">
        <v>0</v>
      </c>
      <c r="H427" s="95">
        <v>0</v>
      </c>
      <c r="I427" s="95">
        <v>0</v>
      </c>
      <c r="J427" s="95">
        <v>0</v>
      </c>
      <c r="K427" s="95">
        <v>0</v>
      </c>
      <c r="L427" s="95">
        <v>0</v>
      </c>
      <c r="M427" s="95">
        <v>0</v>
      </c>
      <c r="N427" s="95">
        <v>0</v>
      </c>
      <c r="O427" s="95">
        <v>0</v>
      </c>
    </row>
    <row r="428" spans="1:15" x14ac:dyDescent="0.15">
      <c r="A428" s="100">
        <v>0</v>
      </c>
      <c r="B428" s="100">
        <v>0</v>
      </c>
      <c r="C428" s="100">
        <v>0</v>
      </c>
      <c r="D428" s="100">
        <v>0</v>
      </c>
      <c r="E428" s="95">
        <v>0</v>
      </c>
      <c r="F428" s="95">
        <v>0</v>
      </c>
      <c r="G428" s="95">
        <v>0</v>
      </c>
      <c r="H428" s="95">
        <v>0</v>
      </c>
      <c r="I428" s="95">
        <v>0</v>
      </c>
      <c r="J428" s="95">
        <v>0</v>
      </c>
      <c r="K428" s="95">
        <v>0</v>
      </c>
      <c r="L428" s="95">
        <v>0</v>
      </c>
      <c r="M428" s="95">
        <v>0</v>
      </c>
      <c r="N428" s="95">
        <v>0</v>
      </c>
      <c r="O428" s="95">
        <v>0</v>
      </c>
    </row>
    <row r="429" spans="1:15" x14ac:dyDescent="0.15">
      <c r="A429" s="100">
        <v>0</v>
      </c>
      <c r="B429" s="100">
        <v>0</v>
      </c>
      <c r="C429" s="100">
        <v>0</v>
      </c>
      <c r="D429" s="100">
        <v>0</v>
      </c>
      <c r="E429" s="95">
        <v>0</v>
      </c>
      <c r="F429" s="95">
        <v>0</v>
      </c>
      <c r="G429" s="95">
        <v>0</v>
      </c>
      <c r="H429" s="95">
        <v>0</v>
      </c>
      <c r="I429" s="95">
        <v>0</v>
      </c>
      <c r="J429" s="95">
        <v>0</v>
      </c>
      <c r="K429" s="95">
        <v>0</v>
      </c>
      <c r="L429" s="95">
        <v>0</v>
      </c>
      <c r="M429" s="95">
        <v>0</v>
      </c>
      <c r="N429" s="95">
        <v>0</v>
      </c>
      <c r="O429" s="95">
        <v>0</v>
      </c>
    </row>
    <row r="430" spans="1:15" x14ac:dyDescent="0.15">
      <c r="A430" s="100">
        <v>0</v>
      </c>
      <c r="B430" s="100">
        <v>0</v>
      </c>
      <c r="C430" s="100">
        <v>0</v>
      </c>
      <c r="D430" s="100">
        <v>0</v>
      </c>
      <c r="E430" s="95">
        <v>0</v>
      </c>
      <c r="F430" s="95">
        <v>0</v>
      </c>
      <c r="G430" s="95">
        <v>0</v>
      </c>
      <c r="H430" s="95">
        <v>0</v>
      </c>
      <c r="I430" s="95">
        <v>0</v>
      </c>
      <c r="J430" s="95">
        <v>0</v>
      </c>
      <c r="K430" s="95">
        <v>0</v>
      </c>
      <c r="L430" s="95">
        <v>0</v>
      </c>
      <c r="M430" s="95">
        <v>0</v>
      </c>
      <c r="N430" s="95">
        <v>0</v>
      </c>
      <c r="O430" s="95">
        <v>0</v>
      </c>
    </row>
    <row r="431" spans="1:15" x14ac:dyDescent="0.15">
      <c r="A431" s="100">
        <v>0</v>
      </c>
      <c r="B431" s="100">
        <v>0</v>
      </c>
      <c r="C431" s="100">
        <v>0</v>
      </c>
      <c r="D431" s="100">
        <v>0</v>
      </c>
      <c r="E431" s="95">
        <v>0</v>
      </c>
      <c r="F431" s="95">
        <v>0</v>
      </c>
      <c r="G431" s="95">
        <v>0</v>
      </c>
      <c r="H431" s="95">
        <v>0</v>
      </c>
      <c r="I431" s="95">
        <v>0</v>
      </c>
      <c r="J431" s="95">
        <v>0</v>
      </c>
      <c r="K431" s="95">
        <v>0</v>
      </c>
      <c r="L431" s="95">
        <v>0</v>
      </c>
      <c r="M431" s="95">
        <v>0</v>
      </c>
      <c r="N431" s="95">
        <v>0</v>
      </c>
      <c r="O431" s="95">
        <v>0</v>
      </c>
    </row>
    <row r="432" spans="1:15" x14ac:dyDescent="0.15">
      <c r="A432" s="100">
        <v>0</v>
      </c>
      <c r="B432" s="100">
        <v>0</v>
      </c>
      <c r="C432" s="100">
        <v>0</v>
      </c>
      <c r="D432" s="100">
        <v>0</v>
      </c>
      <c r="E432" s="95">
        <v>0</v>
      </c>
      <c r="F432" s="95">
        <v>0</v>
      </c>
      <c r="G432" s="95">
        <v>0</v>
      </c>
      <c r="H432" s="95">
        <v>0</v>
      </c>
      <c r="I432" s="95">
        <v>0</v>
      </c>
      <c r="J432" s="95">
        <v>0</v>
      </c>
      <c r="K432" s="95">
        <v>0</v>
      </c>
      <c r="L432" s="95">
        <v>0</v>
      </c>
      <c r="M432" s="95">
        <v>0</v>
      </c>
      <c r="N432" s="95">
        <v>0</v>
      </c>
      <c r="O432" s="95">
        <v>0</v>
      </c>
    </row>
    <row r="433" spans="1:15" x14ac:dyDescent="0.15">
      <c r="A433" s="100">
        <v>0</v>
      </c>
      <c r="B433" s="100">
        <v>0</v>
      </c>
      <c r="C433" s="100">
        <v>0</v>
      </c>
      <c r="D433" s="100">
        <v>0</v>
      </c>
      <c r="E433" s="95">
        <v>0</v>
      </c>
      <c r="F433" s="95">
        <v>0</v>
      </c>
      <c r="G433" s="95">
        <v>0</v>
      </c>
      <c r="H433" s="95">
        <v>0</v>
      </c>
      <c r="I433" s="95">
        <v>0</v>
      </c>
      <c r="J433" s="95">
        <v>0</v>
      </c>
      <c r="K433" s="95">
        <v>0</v>
      </c>
      <c r="L433" s="95">
        <v>0</v>
      </c>
      <c r="M433" s="95">
        <v>0</v>
      </c>
      <c r="N433" s="95">
        <v>0</v>
      </c>
      <c r="O433" s="95">
        <v>0</v>
      </c>
    </row>
    <row r="434" spans="1:15" x14ac:dyDescent="0.15">
      <c r="A434" s="100">
        <v>0</v>
      </c>
      <c r="B434" s="100">
        <v>0</v>
      </c>
      <c r="C434" s="100">
        <v>0</v>
      </c>
      <c r="D434" s="100">
        <v>0</v>
      </c>
      <c r="E434" s="95">
        <v>0</v>
      </c>
      <c r="F434" s="95">
        <v>0</v>
      </c>
      <c r="G434" s="95">
        <v>0</v>
      </c>
      <c r="H434" s="95">
        <v>0</v>
      </c>
      <c r="I434" s="95">
        <v>0</v>
      </c>
      <c r="J434" s="95">
        <v>0</v>
      </c>
      <c r="K434" s="95">
        <v>0</v>
      </c>
      <c r="L434" s="95">
        <v>0</v>
      </c>
      <c r="M434" s="95">
        <v>0</v>
      </c>
      <c r="N434" s="95">
        <v>0</v>
      </c>
      <c r="O434" s="95">
        <v>0</v>
      </c>
    </row>
    <row r="435" spans="1:15" x14ac:dyDescent="0.15">
      <c r="A435" s="100">
        <v>0</v>
      </c>
      <c r="B435" s="100">
        <v>0</v>
      </c>
      <c r="C435" s="100">
        <v>0</v>
      </c>
      <c r="D435" s="100">
        <v>0</v>
      </c>
      <c r="E435" s="95">
        <v>0</v>
      </c>
      <c r="F435" s="95">
        <v>0</v>
      </c>
      <c r="G435" s="95">
        <v>0</v>
      </c>
      <c r="H435" s="95">
        <v>0</v>
      </c>
      <c r="I435" s="95">
        <v>0</v>
      </c>
      <c r="J435" s="95">
        <v>0</v>
      </c>
      <c r="K435" s="95">
        <v>0</v>
      </c>
      <c r="L435" s="95">
        <v>0</v>
      </c>
      <c r="M435" s="95">
        <v>0</v>
      </c>
      <c r="N435" s="95">
        <v>0</v>
      </c>
      <c r="O435" s="95">
        <v>0</v>
      </c>
    </row>
    <row r="436" spans="1:15" x14ac:dyDescent="0.15">
      <c r="A436" s="100">
        <v>0</v>
      </c>
      <c r="B436" s="100">
        <v>0</v>
      </c>
      <c r="C436" s="100">
        <v>0</v>
      </c>
      <c r="D436" s="100">
        <v>0</v>
      </c>
      <c r="E436" s="95">
        <v>0</v>
      </c>
      <c r="F436" s="95">
        <v>0</v>
      </c>
      <c r="G436" s="95">
        <v>0</v>
      </c>
      <c r="H436" s="95">
        <v>0</v>
      </c>
      <c r="I436" s="95">
        <v>0</v>
      </c>
      <c r="J436" s="95">
        <v>0</v>
      </c>
      <c r="K436" s="95">
        <v>0</v>
      </c>
      <c r="L436" s="95">
        <v>0</v>
      </c>
      <c r="M436" s="95">
        <v>0</v>
      </c>
      <c r="N436" s="95">
        <v>0</v>
      </c>
      <c r="O436" s="95">
        <v>0</v>
      </c>
    </row>
    <row r="437" spans="1:15" x14ac:dyDescent="0.15">
      <c r="A437" s="100">
        <v>0</v>
      </c>
      <c r="B437" s="100">
        <v>0</v>
      </c>
      <c r="C437" s="100">
        <v>0</v>
      </c>
      <c r="D437" s="100">
        <v>0</v>
      </c>
      <c r="E437" s="95">
        <v>0</v>
      </c>
      <c r="F437" s="95">
        <v>0</v>
      </c>
      <c r="G437" s="95">
        <v>0</v>
      </c>
      <c r="H437" s="95">
        <v>0</v>
      </c>
      <c r="I437" s="95">
        <v>0</v>
      </c>
      <c r="J437" s="95">
        <v>0</v>
      </c>
      <c r="K437" s="95">
        <v>0</v>
      </c>
      <c r="L437" s="95">
        <v>0</v>
      </c>
      <c r="M437" s="95">
        <v>0</v>
      </c>
      <c r="N437" s="95">
        <v>0</v>
      </c>
      <c r="O437" s="95">
        <v>0</v>
      </c>
    </row>
    <row r="438" spans="1:15" x14ac:dyDescent="0.15">
      <c r="A438" s="100">
        <v>0</v>
      </c>
      <c r="B438" s="100">
        <v>0</v>
      </c>
      <c r="C438" s="100">
        <v>0</v>
      </c>
      <c r="D438" s="100">
        <v>0</v>
      </c>
      <c r="E438" s="95">
        <v>0</v>
      </c>
      <c r="F438" s="95">
        <v>0</v>
      </c>
      <c r="G438" s="95">
        <v>0</v>
      </c>
      <c r="H438" s="95">
        <v>0</v>
      </c>
      <c r="I438" s="95">
        <v>0</v>
      </c>
      <c r="J438" s="95">
        <v>0</v>
      </c>
      <c r="K438" s="95">
        <v>0</v>
      </c>
      <c r="L438" s="95">
        <v>0</v>
      </c>
      <c r="M438" s="95">
        <v>0</v>
      </c>
      <c r="N438" s="95">
        <v>0</v>
      </c>
      <c r="O438" s="95">
        <v>0</v>
      </c>
    </row>
    <row r="439" spans="1:15" x14ac:dyDescent="0.15">
      <c r="A439" s="100">
        <v>0</v>
      </c>
      <c r="B439" s="100">
        <v>0</v>
      </c>
      <c r="C439" s="100">
        <v>0</v>
      </c>
      <c r="D439" s="100">
        <v>0</v>
      </c>
      <c r="E439" s="95">
        <v>0</v>
      </c>
      <c r="F439" s="95">
        <v>0</v>
      </c>
      <c r="G439" s="95">
        <v>0</v>
      </c>
      <c r="H439" s="95">
        <v>0</v>
      </c>
      <c r="I439" s="95">
        <v>0</v>
      </c>
      <c r="J439" s="95">
        <v>0</v>
      </c>
      <c r="K439" s="95">
        <v>0</v>
      </c>
      <c r="L439" s="95">
        <v>0</v>
      </c>
      <c r="M439" s="95">
        <v>0</v>
      </c>
      <c r="N439" s="95">
        <v>0</v>
      </c>
      <c r="O439" s="95">
        <v>0</v>
      </c>
    </row>
    <row r="440" spans="1:15" x14ac:dyDescent="0.15">
      <c r="A440" s="100">
        <v>0</v>
      </c>
      <c r="B440" s="100">
        <v>0</v>
      </c>
      <c r="C440" s="100">
        <v>0</v>
      </c>
      <c r="D440" s="100">
        <v>0</v>
      </c>
      <c r="E440" s="95">
        <v>0</v>
      </c>
      <c r="F440" s="95">
        <v>0</v>
      </c>
      <c r="G440" s="95">
        <v>0</v>
      </c>
      <c r="H440" s="95">
        <v>0</v>
      </c>
      <c r="I440" s="95">
        <v>0</v>
      </c>
      <c r="J440" s="95">
        <v>0</v>
      </c>
      <c r="K440" s="95">
        <v>0</v>
      </c>
      <c r="L440" s="95">
        <v>0</v>
      </c>
      <c r="M440" s="95">
        <v>0</v>
      </c>
      <c r="N440" s="95">
        <v>0</v>
      </c>
      <c r="O440" s="95">
        <v>0</v>
      </c>
    </row>
    <row r="441" spans="1:15" x14ac:dyDescent="0.15">
      <c r="A441" s="100">
        <v>0</v>
      </c>
      <c r="B441" s="100">
        <v>0</v>
      </c>
      <c r="C441" s="100">
        <v>0</v>
      </c>
      <c r="D441" s="100">
        <v>0</v>
      </c>
      <c r="E441" s="95">
        <v>0</v>
      </c>
      <c r="F441" s="95">
        <v>0</v>
      </c>
      <c r="G441" s="95">
        <v>0</v>
      </c>
      <c r="H441" s="95">
        <v>0</v>
      </c>
      <c r="I441" s="95">
        <v>0</v>
      </c>
      <c r="J441" s="95">
        <v>0</v>
      </c>
      <c r="K441" s="95">
        <v>0</v>
      </c>
      <c r="L441" s="95">
        <v>0</v>
      </c>
      <c r="M441" s="95">
        <v>0</v>
      </c>
      <c r="N441" s="95">
        <v>0</v>
      </c>
      <c r="O441" s="95">
        <v>0</v>
      </c>
    </row>
    <row r="442" spans="1:15" x14ac:dyDescent="0.15">
      <c r="A442" s="100">
        <v>0</v>
      </c>
      <c r="B442" s="100">
        <v>0</v>
      </c>
      <c r="C442" s="100">
        <v>0</v>
      </c>
      <c r="D442" s="100">
        <v>0</v>
      </c>
      <c r="E442" s="95">
        <v>0</v>
      </c>
      <c r="F442" s="95">
        <v>0</v>
      </c>
      <c r="G442" s="95">
        <v>0</v>
      </c>
      <c r="H442" s="95">
        <v>0</v>
      </c>
      <c r="I442" s="95">
        <v>0</v>
      </c>
      <c r="J442" s="95">
        <v>0</v>
      </c>
      <c r="K442" s="95">
        <v>0</v>
      </c>
      <c r="L442" s="95">
        <v>0</v>
      </c>
      <c r="M442" s="95">
        <v>0</v>
      </c>
      <c r="N442" s="95">
        <v>0</v>
      </c>
      <c r="O442" s="95">
        <v>0</v>
      </c>
    </row>
    <row r="443" spans="1:15" x14ac:dyDescent="0.15">
      <c r="A443" s="100">
        <v>0</v>
      </c>
      <c r="B443" s="100">
        <v>0</v>
      </c>
      <c r="C443" s="100">
        <v>0</v>
      </c>
      <c r="D443" s="100">
        <v>0</v>
      </c>
      <c r="E443" s="95">
        <v>0</v>
      </c>
      <c r="F443" s="95">
        <v>0</v>
      </c>
      <c r="G443" s="95">
        <v>0</v>
      </c>
      <c r="H443" s="95">
        <v>0</v>
      </c>
      <c r="I443" s="95">
        <v>0</v>
      </c>
      <c r="J443" s="95">
        <v>0</v>
      </c>
      <c r="K443" s="95">
        <v>0</v>
      </c>
      <c r="L443" s="95">
        <v>0</v>
      </c>
      <c r="M443" s="95">
        <v>0</v>
      </c>
      <c r="N443" s="95">
        <v>0</v>
      </c>
      <c r="O443" s="95">
        <v>0</v>
      </c>
    </row>
    <row r="444" spans="1:15" x14ac:dyDescent="0.15">
      <c r="A444" s="100">
        <v>0</v>
      </c>
      <c r="B444" s="100">
        <v>0</v>
      </c>
      <c r="C444" s="100">
        <v>0</v>
      </c>
      <c r="D444" s="100">
        <v>0</v>
      </c>
      <c r="E444" s="95">
        <v>0</v>
      </c>
      <c r="F444" s="95">
        <v>0</v>
      </c>
      <c r="G444" s="95">
        <v>0</v>
      </c>
      <c r="H444" s="95">
        <v>0</v>
      </c>
      <c r="I444" s="95">
        <v>0</v>
      </c>
      <c r="J444" s="95">
        <v>0</v>
      </c>
      <c r="K444" s="95">
        <v>0</v>
      </c>
      <c r="L444" s="95">
        <v>0</v>
      </c>
      <c r="M444" s="95">
        <v>0</v>
      </c>
      <c r="N444" s="95">
        <v>0</v>
      </c>
      <c r="O444" s="95">
        <v>0</v>
      </c>
    </row>
    <row r="445" spans="1:15" x14ac:dyDescent="0.15">
      <c r="A445" s="100">
        <v>0</v>
      </c>
      <c r="B445" s="100">
        <v>0</v>
      </c>
      <c r="C445" s="100">
        <v>0</v>
      </c>
      <c r="D445" s="100">
        <v>0</v>
      </c>
      <c r="E445" s="95">
        <v>0</v>
      </c>
      <c r="F445" s="95">
        <v>0</v>
      </c>
      <c r="G445" s="95">
        <v>0</v>
      </c>
      <c r="H445" s="95">
        <v>0</v>
      </c>
      <c r="I445" s="95">
        <v>0</v>
      </c>
      <c r="J445" s="95">
        <v>0</v>
      </c>
      <c r="K445" s="95">
        <v>0</v>
      </c>
      <c r="L445" s="95">
        <v>0</v>
      </c>
      <c r="M445" s="95">
        <v>0</v>
      </c>
      <c r="N445" s="95">
        <v>0</v>
      </c>
      <c r="O445" s="95">
        <v>0</v>
      </c>
    </row>
    <row r="446" spans="1:15" x14ac:dyDescent="0.15">
      <c r="A446" s="100">
        <v>0</v>
      </c>
      <c r="B446" s="100">
        <v>0</v>
      </c>
      <c r="C446" s="100">
        <v>0</v>
      </c>
      <c r="D446" s="100">
        <v>0</v>
      </c>
      <c r="E446" s="95">
        <v>0</v>
      </c>
      <c r="F446" s="95">
        <v>0</v>
      </c>
      <c r="G446" s="95">
        <v>0</v>
      </c>
      <c r="H446" s="95">
        <v>0</v>
      </c>
      <c r="I446" s="95">
        <v>0</v>
      </c>
      <c r="J446" s="95">
        <v>0</v>
      </c>
      <c r="K446" s="95">
        <v>0</v>
      </c>
      <c r="L446" s="95">
        <v>0</v>
      </c>
      <c r="M446" s="95">
        <v>0</v>
      </c>
      <c r="N446" s="95">
        <v>0</v>
      </c>
      <c r="O446" s="95">
        <v>0</v>
      </c>
    </row>
    <row r="447" spans="1:15" x14ac:dyDescent="0.15">
      <c r="A447" s="100">
        <v>0</v>
      </c>
      <c r="B447" s="100">
        <v>0</v>
      </c>
      <c r="C447" s="100">
        <v>0</v>
      </c>
      <c r="D447" s="100">
        <v>0</v>
      </c>
      <c r="E447" s="95">
        <v>0</v>
      </c>
      <c r="F447" s="95">
        <v>0</v>
      </c>
      <c r="G447" s="95">
        <v>0</v>
      </c>
      <c r="H447" s="95">
        <v>0</v>
      </c>
      <c r="I447" s="95">
        <v>0</v>
      </c>
      <c r="J447" s="95">
        <v>0</v>
      </c>
      <c r="K447" s="95">
        <v>0</v>
      </c>
      <c r="L447" s="95">
        <v>0</v>
      </c>
      <c r="M447" s="95">
        <v>0</v>
      </c>
      <c r="N447" s="95">
        <v>0</v>
      </c>
      <c r="O447" s="95">
        <v>0</v>
      </c>
    </row>
    <row r="448" spans="1:15" x14ac:dyDescent="0.15">
      <c r="A448" s="100">
        <v>0</v>
      </c>
      <c r="B448" s="100">
        <v>0</v>
      </c>
      <c r="C448" s="100">
        <v>0</v>
      </c>
      <c r="D448" s="100">
        <v>0</v>
      </c>
      <c r="E448" s="95">
        <v>0</v>
      </c>
      <c r="F448" s="95">
        <v>0</v>
      </c>
      <c r="G448" s="95">
        <v>0</v>
      </c>
      <c r="H448" s="95">
        <v>0</v>
      </c>
      <c r="I448" s="95">
        <v>0</v>
      </c>
      <c r="J448" s="95">
        <v>0</v>
      </c>
      <c r="K448" s="95">
        <v>0</v>
      </c>
      <c r="L448" s="95">
        <v>0</v>
      </c>
      <c r="M448" s="95">
        <v>0</v>
      </c>
      <c r="N448" s="95">
        <v>0</v>
      </c>
      <c r="O448" s="95">
        <v>0</v>
      </c>
    </row>
    <row r="449" spans="1:15" x14ac:dyDescent="0.15">
      <c r="A449" s="100">
        <v>0</v>
      </c>
      <c r="B449" s="100">
        <v>0</v>
      </c>
      <c r="C449" s="100">
        <v>0</v>
      </c>
      <c r="D449" s="100">
        <v>0</v>
      </c>
      <c r="E449" s="95">
        <v>0</v>
      </c>
      <c r="F449" s="95">
        <v>0</v>
      </c>
      <c r="G449" s="95">
        <v>0</v>
      </c>
      <c r="H449" s="95">
        <v>0</v>
      </c>
      <c r="I449" s="95">
        <v>0</v>
      </c>
      <c r="J449" s="95">
        <v>0</v>
      </c>
      <c r="K449" s="95">
        <v>0</v>
      </c>
      <c r="L449" s="95">
        <v>0</v>
      </c>
      <c r="M449" s="95">
        <v>0</v>
      </c>
      <c r="N449" s="95">
        <v>0</v>
      </c>
      <c r="O449" s="95">
        <v>0</v>
      </c>
    </row>
    <row r="450" spans="1:15" x14ac:dyDescent="0.15">
      <c r="A450" s="100">
        <v>0</v>
      </c>
      <c r="B450" s="100">
        <v>0</v>
      </c>
      <c r="C450" s="100">
        <v>0</v>
      </c>
      <c r="D450" s="100">
        <v>0</v>
      </c>
      <c r="E450" s="95">
        <v>0</v>
      </c>
      <c r="F450" s="95">
        <v>0</v>
      </c>
      <c r="G450" s="95">
        <v>0</v>
      </c>
      <c r="H450" s="95">
        <v>0</v>
      </c>
      <c r="I450" s="95">
        <v>0</v>
      </c>
      <c r="J450" s="95">
        <v>0</v>
      </c>
      <c r="K450" s="95">
        <v>0</v>
      </c>
      <c r="L450" s="95">
        <v>0</v>
      </c>
      <c r="M450" s="95">
        <v>0</v>
      </c>
      <c r="N450" s="95">
        <v>0</v>
      </c>
      <c r="O450" s="95">
        <v>0</v>
      </c>
    </row>
    <row r="451" spans="1:15" x14ac:dyDescent="0.15">
      <c r="A451" s="100">
        <v>0</v>
      </c>
      <c r="B451" s="100">
        <v>0</v>
      </c>
      <c r="C451" s="100">
        <v>0</v>
      </c>
      <c r="D451" s="100">
        <v>0</v>
      </c>
      <c r="E451" s="95">
        <v>0</v>
      </c>
      <c r="F451" s="95">
        <v>0</v>
      </c>
      <c r="G451" s="95">
        <v>0</v>
      </c>
      <c r="H451" s="95">
        <v>0</v>
      </c>
      <c r="I451" s="95">
        <v>0</v>
      </c>
      <c r="J451" s="95">
        <v>0</v>
      </c>
      <c r="K451" s="95">
        <v>0</v>
      </c>
      <c r="L451" s="95">
        <v>0</v>
      </c>
      <c r="M451" s="95">
        <v>0</v>
      </c>
      <c r="N451" s="95">
        <v>0</v>
      </c>
      <c r="O451" s="95">
        <v>0</v>
      </c>
    </row>
    <row r="452" spans="1:15" x14ac:dyDescent="0.15">
      <c r="A452" s="100">
        <v>0</v>
      </c>
      <c r="B452" s="100">
        <v>0</v>
      </c>
      <c r="C452" s="100">
        <v>0</v>
      </c>
      <c r="D452" s="100">
        <v>0</v>
      </c>
      <c r="E452" s="95">
        <v>0</v>
      </c>
      <c r="F452" s="95">
        <v>0</v>
      </c>
      <c r="G452" s="95">
        <v>0</v>
      </c>
      <c r="H452" s="95">
        <v>0</v>
      </c>
      <c r="I452" s="95">
        <v>0</v>
      </c>
      <c r="J452" s="95">
        <v>0</v>
      </c>
      <c r="K452" s="95">
        <v>0</v>
      </c>
      <c r="L452" s="95">
        <v>0</v>
      </c>
      <c r="M452" s="95">
        <v>0</v>
      </c>
      <c r="N452" s="95">
        <v>0</v>
      </c>
      <c r="O452" s="95">
        <v>0</v>
      </c>
    </row>
    <row r="453" spans="1:15" x14ac:dyDescent="0.15">
      <c r="A453" s="100">
        <v>0</v>
      </c>
      <c r="B453" s="100">
        <v>0</v>
      </c>
      <c r="C453" s="100">
        <v>0</v>
      </c>
      <c r="D453" s="100">
        <v>0</v>
      </c>
      <c r="E453" s="95">
        <v>0</v>
      </c>
      <c r="F453" s="95">
        <v>0</v>
      </c>
      <c r="G453" s="95">
        <v>0</v>
      </c>
      <c r="H453" s="95">
        <v>0</v>
      </c>
      <c r="I453" s="95">
        <v>0</v>
      </c>
      <c r="J453" s="95">
        <v>0</v>
      </c>
      <c r="K453" s="95">
        <v>0</v>
      </c>
      <c r="L453" s="95">
        <v>0</v>
      </c>
      <c r="M453" s="95">
        <v>0</v>
      </c>
      <c r="N453" s="95">
        <v>0</v>
      </c>
      <c r="O453" s="95">
        <v>0</v>
      </c>
    </row>
    <row r="454" spans="1:15" x14ac:dyDescent="0.15">
      <c r="A454" s="100">
        <v>0</v>
      </c>
      <c r="B454" s="100">
        <v>0</v>
      </c>
      <c r="C454" s="100">
        <v>0</v>
      </c>
      <c r="D454" s="100">
        <v>0</v>
      </c>
      <c r="E454" s="95">
        <v>0</v>
      </c>
      <c r="F454" s="95">
        <v>0</v>
      </c>
      <c r="G454" s="95">
        <v>0</v>
      </c>
      <c r="H454" s="95">
        <v>0</v>
      </c>
      <c r="I454" s="95">
        <v>0</v>
      </c>
      <c r="J454" s="95">
        <v>0</v>
      </c>
      <c r="K454" s="95">
        <v>0</v>
      </c>
      <c r="L454" s="95">
        <v>0</v>
      </c>
      <c r="M454" s="95">
        <v>0</v>
      </c>
      <c r="N454" s="95">
        <v>0</v>
      </c>
      <c r="O454" s="95">
        <v>0</v>
      </c>
    </row>
    <row r="455" spans="1:15" x14ac:dyDescent="0.15">
      <c r="A455" s="100">
        <v>0</v>
      </c>
      <c r="B455" s="100">
        <v>0</v>
      </c>
      <c r="C455" s="100">
        <v>0</v>
      </c>
      <c r="D455" s="100">
        <v>0</v>
      </c>
      <c r="E455" s="95">
        <v>0</v>
      </c>
      <c r="F455" s="95">
        <v>0</v>
      </c>
      <c r="G455" s="95">
        <v>0</v>
      </c>
      <c r="H455" s="95">
        <v>0</v>
      </c>
      <c r="I455" s="95">
        <v>0</v>
      </c>
      <c r="J455" s="95">
        <v>0</v>
      </c>
      <c r="K455" s="95">
        <v>0</v>
      </c>
      <c r="L455" s="95">
        <v>0</v>
      </c>
      <c r="M455" s="95">
        <v>0</v>
      </c>
      <c r="N455" s="95">
        <v>0</v>
      </c>
      <c r="O455" s="95">
        <v>0</v>
      </c>
    </row>
    <row r="456" spans="1:15" x14ac:dyDescent="0.15">
      <c r="A456" s="100">
        <v>0</v>
      </c>
      <c r="B456" s="100">
        <v>0</v>
      </c>
      <c r="C456" s="100">
        <v>0</v>
      </c>
      <c r="D456" s="100">
        <v>0</v>
      </c>
      <c r="E456" s="95">
        <v>0</v>
      </c>
      <c r="F456" s="95">
        <v>0</v>
      </c>
      <c r="G456" s="95">
        <v>0</v>
      </c>
      <c r="H456" s="95">
        <v>0</v>
      </c>
      <c r="I456" s="95">
        <v>0</v>
      </c>
      <c r="J456" s="95">
        <v>0</v>
      </c>
      <c r="K456" s="95">
        <v>0</v>
      </c>
      <c r="L456" s="95">
        <v>0</v>
      </c>
      <c r="M456" s="95">
        <v>0</v>
      </c>
      <c r="N456" s="95">
        <v>0</v>
      </c>
      <c r="O456" s="95">
        <v>0</v>
      </c>
    </row>
    <row r="457" spans="1:15" x14ac:dyDescent="0.15">
      <c r="A457" s="100">
        <v>0</v>
      </c>
      <c r="B457" s="100">
        <v>0</v>
      </c>
      <c r="C457" s="100">
        <v>0</v>
      </c>
      <c r="D457" s="100">
        <v>0</v>
      </c>
      <c r="E457" s="95">
        <v>0</v>
      </c>
      <c r="F457" s="95">
        <v>0</v>
      </c>
      <c r="G457" s="95">
        <v>0</v>
      </c>
      <c r="H457" s="95">
        <v>0</v>
      </c>
      <c r="I457" s="95">
        <v>0</v>
      </c>
      <c r="J457" s="95">
        <v>0</v>
      </c>
      <c r="K457" s="95">
        <v>0</v>
      </c>
      <c r="L457" s="95">
        <v>0</v>
      </c>
      <c r="M457" s="95">
        <v>0</v>
      </c>
      <c r="N457" s="95">
        <v>0</v>
      </c>
      <c r="O457" s="95">
        <v>0</v>
      </c>
    </row>
    <row r="458" spans="1:15" x14ac:dyDescent="0.15">
      <c r="A458" s="100">
        <v>0</v>
      </c>
      <c r="B458" s="100">
        <v>0</v>
      </c>
      <c r="C458" s="100">
        <v>0</v>
      </c>
      <c r="D458" s="100">
        <v>0</v>
      </c>
      <c r="E458" s="95">
        <v>0</v>
      </c>
      <c r="F458" s="95">
        <v>0</v>
      </c>
      <c r="G458" s="95">
        <v>0</v>
      </c>
      <c r="H458" s="95">
        <v>0</v>
      </c>
      <c r="I458" s="95">
        <v>0</v>
      </c>
      <c r="J458" s="95">
        <v>0</v>
      </c>
      <c r="K458" s="95">
        <v>0</v>
      </c>
      <c r="L458" s="95">
        <v>0</v>
      </c>
      <c r="M458" s="95">
        <v>0</v>
      </c>
      <c r="N458" s="95">
        <v>0</v>
      </c>
      <c r="O458" s="95">
        <v>0</v>
      </c>
    </row>
    <row r="459" spans="1:15" x14ac:dyDescent="0.15">
      <c r="A459" s="100">
        <v>0</v>
      </c>
      <c r="B459" s="100">
        <v>0</v>
      </c>
      <c r="C459" s="100">
        <v>0</v>
      </c>
      <c r="D459" s="100">
        <v>0</v>
      </c>
      <c r="E459" s="95">
        <v>0</v>
      </c>
      <c r="F459" s="95">
        <v>0</v>
      </c>
      <c r="G459" s="95">
        <v>0</v>
      </c>
      <c r="H459" s="95">
        <v>0</v>
      </c>
      <c r="I459" s="95">
        <v>0</v>
      </c>
      <c r="J459" s="95">
        <v>0</v>
      </c>
      <c r="K459" s="95">
        <v>0</v>
      </c>
      <c r="L459" s="95">
        <v>0</v>
      </c>
      <c r="M459" s="95">
        <v>0</v>
      </c>
      <c r="N459" s="95">
        <v>0</v>
      </c>
      <c r="O459" s="95">
        <v>0</v>
      </c>
    </row>
    <row r="460" spans="1:15" x14ac:dyDescent="0.15">
      <c r="A460" s="100">
        <v>0</v>
      </c>
      <c r="B460" s="100">
        <v>0</v>
      </c>
      <c r="C460" s="100">
        <v>0</v>
      </c>
      <c r="D460" s="100">
        <v>0</v>
      </c>
      <c r="E460" s="95">
        <v>0</v>
      </c>
      <c r="F460" s="95">
        <v>0</v>
      </c>
      <c r="G460" s="95">
        <v>0</v>
      </c>
      <c r="H460" s="95">
        <v>0</v>
      </c>
      <c r="I460" s="95">
        <v>0</v>
      </c>
      <c r="J460" s="95">
        <v>0</v>
      </c>
      <c r="K460" s="95">
        <v>0</v>
      </c>
      <c r="L460" s="95">
        <v>0</v>
      </c>
      <c r="M460" s="95">
        <v>0</v>
      </c>
      <c r="N460" s="95">
        <v>0</v>
      </c>
      <c r="O460" s="95">
        <v>0</v>
      </c>
    </row>
    <row r="461" spans="1:15" x14ac:dyDescent="0.15">
      <c r="A461" s="100">
        <v>0</v>
      </c>
      <c r="B461" s="100">
        <v>0</v>
      </c>
      <c r="C461" s="100">
        <v>0</v>
      </c>
      <c r="D461" s="100">
        <v>0</v>
      </c>
      <c r="E461" s="95">
        <v>0</v>
      </c>
      <c r="F461" s="95">
        <v>0</v>
      </c>
      <c r="G461" s="95">
        <v>0</v>
      </c>
      <c r="H461" s="95">
        <v>0</v>
      </c>
      <c r="I461" s="95">
        <v>0</v>
      </c>
      <c r="J461" s="95">
        <v>0</v>
      </c>
      <c r="K461" s="95">
        <v>0</v>
      </c>
      <c r="L461" s="95">
        <v>0</v>
      </c>
      <c r="M461" s="95">
        <v>0</v>
      </c>
      <c r="N461" s="95">
        <v>0</v>
      </c>
      <c r="O461" s="95">
        <v>0</v>
      </c>
    </row>
    <row r="462" spans="1:15" x14ac:dyDescent="0.15">
      <c r="A462" s="100">
        <v>0</v>
      </c>
      <c r="B462" s="100">
        <v>0</v>
      </c>
      <c r="C462" s="100">
        <v>0</v>
      </c>
      <c r="D462" s="100">
        <v>0</v>
      </c>
      <c r="E462" s="95">
        <v>0</v>
      </c>
      <c r="F462" s="95">
        <v>0</v>
      </c>
      <c r="G462" s="95">
        <v>0</v>
      </c>
      <c r="H462" s="95">
        <v>0</v>
      </c>
      <c r="I462" s="95">
        <v>0</v>
      </c>
      <c r="J462" s="95">
        <v>0</v>
      </c>
      <c r="K462" s="95">
        <v>0</v>
      </c>
      <c r="L462" s="95">
        <v>0</v>
      </c>
      <c r="M462" s="95">
        <v>0</v>
      </c>
      <c r="N462" s="95">
        <v>0</v>
      </c>
      <c r="O462" s="95">
        <v>0</v>
      </c>
    </row>
    <row r="463" spans="1:15" x14ac:dyDescent="0.15">
      <c r="A463" s="100">
        <v>0</v>
      </c>
      <c r="B463" s="100">
        <v>0</v>
      </c>
      <c r="C463" s="100">
        <v>0</v>
      </c>
      <c r="D463" s="100">
        <v>0</v>
      </c>
      <c r="E463" s="95">
        <v>0</v>
      </c>
      <c r="F463" s="95">
        <v>0</v>
      </c>
      <c r="G463" s="95">
        <v>0</v>
      </c>
      <c r="H463" s="95">
        <v>0</v>
      </c>
      <c r="I463" s="95">
        <v>0</v>
      </c>
      <c r="J463" s="95">
        <v>0</v>
      </c>
      <c r="K463" s="95">
        <v>0</v>
      </c>
      <c r="L463" s="95">
        <v>0</v>
      </c>
      <c r="M463" s="95">
        <v>0</v>
      </c>
      <c r="N463" s="95">
        <v>0</v>
      </c>
      <c r="O463" s="95">
        <v>0</v>
      </c>
    </row>
    <row r="464" spans="1:15" x14ac:dyDescent="0.15">
      <c r="A464" s="100">
        <v>0</v>
      </c>
      <c r="B464" s="100">
        <v>0</v>
      </c>
      <c r="C464" s="100">
        <v>0</v>
      </c>
      <c r="D464" s="100">
        <v>0</v>
      </c>
      <c r="E464" s="95">
        <v>0</v>
      </c>
      <c r="F464" s="95">
        <v>0</v>
      </c>
      <c r="G464" s="95">
        <v>0</v>
      </c>
      <c r="H464" s="95">
        <v>0</v>
      </c>
      <c r="I464" s="95">
        <v>0</v>
      </c>
      <c r="J464" s="95">
        <v>0</v>
      </c>
      <c r="K464" s="95">
        <v>0</v>
      </c>
      <c r="L464" s="95">
        <v>0</v>
      </c>
      <c r="M464" s="95">
        <v>0</v>
      </c>
      <c r="N464" s="95">
        <v>0</v>
      </c>
      <c r="O464" s="95">
        <v>0</v>
      </c>
    </row>
    <row r="465" spans="1:15" x14ac:dyDescent="0.15">
      <c r="A465" s="100">
        <v>0</v>
      </c>
      <c r="B465" s="100">
        <v>0</v>
      </c>
      <c r="C465" s="100">
        <v>0</v>
      </c>
      <c r="D465" s="100">
        <v>0</v>
      </c>
      <c r="E465" s="95">
        <v>0</v>
      </c>
      <c r="F465" s="95">
        <v>0</v>
      </c>
      <c r="G465" s="95">
        <v>0</v>
      </c>
      <c r="H465" s="95">
        <v>0</v>
      </c>
      <c r="I465" s="95">
        <v>0</v>
      </c>
      <c r="J465" s="95">
        <v>0</v>
      </c>
      <c r="K465" s="95">
        <v>0</v>
      </c>
      <c r="L465" s="95">
        <v>0</v>
      </c>
      <c r="M465" s="95">
        <v>0</v>
      </c>
      <c r="N465" s="95">
        <v>0</v>
      </c>
      <c r="O465" s="95">
        <v>0</v>
      </c>
    </row>
    <row r="466" spans="1:15" x14ac:dyDescent="0.15">
      <c r="A466" s="100">
        <v>0</v>
      </c>
      <c r="B466" s="100">
        <v>0</v>
      </c>
      <c r="C466" s="100">
        <v>0</v>
      </c>
      <c r="D466" s="100">
        <v>0</v>
      </c>
      <c r="E466" s="95">
        <v>0</v>
      </c>
      <c r="F466" s="95">
        <v>0</v>
      </c>
      <c r="G466" s="95">
        <v>0</v>
      </c>
      <c r="H466" s="95">
        <v>0</v>
      </c>
      <c r="I466" s="95">
        <v>0</v>
      </c>
      <c r="J466" s="95">
        <v>0</v>
      </c>
      <c r="K466" s="95">
        <v>0</v>
      </c>
      <c r="L466" s="95">
        <v>0</v>
      </c>
      <c r="M466" s="95">
        <v>0</v>
      </c>
      <c r="N466" s="95">
        <v>0</v>
      </c>
      <c r="O466" s="95">
        <v>0</v>
      </c>
    </row>
    <row r="467" spans="1:15" x14ac:dyDescent="0.15">
      <c r="A467" s="100">
        <v>0</v>
      </c>
      <c r="B467" s="100">
        <v>0</v>
      </c>
      <c r="C467" s="100">
        <v>0</v>
      </c>
      <c r="D467" s="100">
        <v>0</v>
      </c>
      <c r="E467" s="95">
        <v>0</v>
      </c>
      <c r="F467" s="95">
        <v>0</v>
      </c>
      <c r="G467" s="95">
        <v>0</v>
      </c>
      <c r="H467" s="95">
        <v>0</v>
      </c>
      <c r="I467" s="95">
        <v>0</v>
      </c>
      <c r="J467" s="95">
        <v>0</v>
      </c>
      <c r="K467" s="95">
        <v>0</v>
      </c>
      <c r="L467" s="95">
        <v>0</v>
      </c>
      <c r="M467" s="95">
        <v>0</v>
      </c>
      <c r="N467" s="95">
        <v>0</v>
      </c>
      <c r="O467" s="95">
        <v>0</v>
      </c>
    </row>
    <row r="468" spans="1:15" x14ac:dyDescent="0.15">
      <c r="A468" s="100">
        <v>0</v>
      </c>
      <c r="B468" s="100">
        <v>0</v>
      </c>
      <c r="C468" s="100">
        <v>0</v>
      </c>
      <c r="D468" s="100">
        <v>0</v>
      </c>
      <c r="E468" s="95">
        <v>0</v>
      </c>
      <c r="F468" s="95">
        <v>0</v>
      </c>
      <c r="G468" s="95">
        <v>0</v>
      </c>
      <c r="H468" s="95">
        <v>0</v>
      </c>
      <c r="I468" s="95">
        <v>0</v>
      </c>
      <c r="J468" s="95">
        <v>0</v>
      </c>
      <c r="K468" s="95">
        <v>0</v>
      </c>
      <c r="L468" s="95">
        <v>0</v>
      </c>
      <c r="M468" s="95">
        <v>0</v>
      </c>
      <c r="N468" s="95">
        <v>0</v>
      </c>
      <c r="O468" s="95">
        <v>0</v>
      </c>
    </row>
    <row r="469" spans="1:15" x14ac:dyDescent="0.15">
      <c r="A469" s="100">
        <v>0</v>
      </c>
      <c r="B469" s="100">
        <v>0</v>
      </c>
      <c r="C469" s="100">
        <v>0</v>
      </c>
      <c r="D469" s="100">
        <v>0</v>
      </c>
      <c r="E469" s="95">
        <v>0</v>
      </c>
      <c r="F469" s="95">
        <v>0</v>
      </c>
      <c r="G469" s="95">
        <v>0</v>
      </c>
      <c r="H469" s="95">
        <v>0</v>
      </c>
      <c r="I469" s="95">
        <v>0</v>
      </c>
      <c r="J469" s="95">
        <v>0</v>
      </c>
      <c r="K469" s="95">
        <v>0</v>
      </c>
      <c r="L469" s="95">
        <v>0</v>
      </c>
      <c r="M469" s="95">
        <v>0</v>
      </c>
      <c r="N469" s="95">
        <v>0</v>
      </c>
      <c r="O469" s="95">
        <v>0</v>
      </c>
    </row>
    <row r="470" spans="1:15" x14ac:dyDescent="0.15">
      <c r="A470" s="100">
        <v>0</v>
      </c>
      <c r="B470" s="100">
        <v>0</v>
      </c>
      <c r="C470" s="100">
        <v>0</v>
      </c>
      <c r="D470" s="100">
        <v>0</v>
      </c>
      <c r="E470" s="95">
        <v>0</v>
      </c>
      <c r="F470" s="95">
        <v>0</v>
      </c>
      <c r="G470" s="95">
        <v>0</v>
      </c>
      <c r="H470" s="95">
        <v>0</v>
      </c>
      <c r="I470" s="95">
        <v>0</v>
      </c>
      <c r="J470" s="95">
        <v>0</v>
      </c>
      <c r="K470" s="95">
        <v>0</v>
      </c>
      <c r="L470" s="95">
        <v>0</v>
      </c>
      <c r="M470" s="95">
        <v>0</v>
      </c>
      <c r="N470" s="95">
        <v>0</v>
      </c>
      <c r="O470" s="95">
        <v>0</v>
      </c>
    </row>
    <row r="471" spans="1:15" x14ac:dyDescent="0.15">
      <c r="A471" s="100">
        <v>0</v>
      </c>
      <c r="B471" s="100">
        <v>0</v>
      </c>
      <c r="C471" s="100">
        <v>0</v>
      </c>
      <c r="D471" s="100">
        <v>0</v>
      </c>
      <c r="E471" s="95">
        <v>0</v>
      </c>
      <c r="F471" s="95">
        <v>0</v>
      </c>
      <c r="G471" s="95">
        <v>0</v>
      </c>
      <c r="H471" s="95">
        <v>0</v>
      </c>
      <c r="I471" s="95">
        <v>0</v>
      </c>
      <c r="J471" s="95">
        <v>0</v>
      </c>
      <c r="K471" s="95">
        <v>0</v>
      </c>
      <c r="L471" s="95">
        <v>0</v>
      </c>
      <c r="M471" s="95">
        <v>0</v>
      </c>
      <c r="N471" s="95">
        <v>0</v>
      </c>
      <c r="O471" s="95">
        <v>0</v>
      </c>
    </row>
    <row r="472" spans="1:15" x14ac:dyDescent="0.15">
      <c r="A472" s="100">
        <v>0</v>
      </c>
      <c r="B472" s="100">
        <v>0</v>
      </c>
      <c r="C472" s="100">
        <v>0</v>
      </c>
      <c r="D472" s="100">
        <v>0</v>
      </c>
      <c r="E472" s="95">
        <v>0</v>
      </c>
      <c r="F472" s="95">
        <v>0</v>
      </c>
      <c r="G472" s="95">
        <v>0</v>
      </c>
      <c r="H472" s="95">
        <v>0</v>
      </c>
      <c r="I472" s="95">
        <v>0</v>
      </c>
      <c r="J472" s="95">
        <v>0</v>
      </c>
      <c r="K472" s="95">
        <v>0</v>
      </c>
      <c r="L472" s="95">
        <v>0</v>
      </c>
      <c r="M472" s="95">
        <v>0</v>
      </c>
      <c r="N472" s="95">
        <v>0</v>
      </c>
      <c r="O472" s="95">
        <v>0</v>
      </c>
    </row>
    <row r="473" spans="1:15" x14ac:dyDescent="0.15">
      <c r="A473" s="100">
        <v>0</v>
      </c>
      <c r="B473" s="100">
        <v>0</v>
      </c>
      <c r="C473" s="100">
        <v>0</v>
      </c>
      <c r="D473" s="100">
        <v>0</v>
      </c>
      <c r="E473" s="95">
        <v>0</v>
      </c>
      <c r="F473" s="95">
        <v>0</v>
      </c>
      <c r="G473" s="95">
        <v>0</v>
      </c>
      <c r="H473" s="95">
        <v>0</v>
      </c>
      <c r="I473" s="95">
        <v>0</v>
      </c>
      <c r="J473" s="95">
        <v>0</v>
      </c>
      <c r="K473" s="95">
        <v>0</v>
      </c>
      <c r="L473" s="95">
        <v>0</v>
      </c>
      <c r="M473" s="95">
        <v>0</v>
      </c>
      <c r="N473" s="95">
        <v>0</v>
      </c>
      <c r="O473" s="95">
        <v>0</v>
      </c>
    </row>
    <row r="474" spans="1:15" x14ac:dyDescent="0.15">
      <c r="A474" s="100">
        <v>0</v>
      </c>
      <c r="B474" s="100">
        <v>0</v>
      </c>
      <c r="C474" s="100">
        <v>0</v>
      </c>
      <c r="D474" s="100">
        <v>0</v>
      </c>
      <c r="E474" s="95">
        <v>0</v>
      </c>
      <c r="F474" s="95">
        <v>0</v>
      </c>
      <c r="G474" s="95">
        <v>0</v>
      </c>
      <c r="H474" s="95">
        <v>0</v>
      </c>
      <c r="I474" s="95">
        <v>0</v>
      </c>
      <c r="J474" s="95">
        <v>0</v>
      </c>
      <c r="K474" s="95">
        <v>0</v>
      </c>
      <c r="L474" s="95">
        <v>0</v>
      </c>
      <c r="M474" s="95">
        <v>0</v>
      </c>
      <c r="N474" s="95">
        <v>0</v>
      </c>
      <c r="O474" s="95">
        <v>0</v>
      </c>
    </row>
    <row r="475" spans="1:15" x14ac:dyDescent="0.15">
      <c r="A475" s="100">
        <v>0</v>
      </c>
      <c r="B475" s="100">
        <v>0</v>
      </c>
      <c r="C475" s="100">
        <v>0</v>
      </c>
      <c r="D475" s="100">
        <v>0</v>
      </c>
      <c r="E475" s="95">
        <v>0</v>
      </c>
      <c r="F475" s="95">
        <v>0</v>
      </c>
      <c r="G475" s="95">
        <v>0</v>
      </c>
      <c r="H475" s="95">
        <v>0</v>
      </c>
      <c r="I475" s="95">
        <v>0</v>
      </c>
      <c r="J475" s="95">
        <v>0</v>
      </c>
      <c r="K475" s="95">
        <v>0</v>
      </c>
      <c r="L475" s="95">
        <v>0</v>
      </c>
      <c r="M475" s="95">
        <v>0</v>
      </c>
      <c r="N475" s="95">
        <v>0</v>
      </c>
      <c r="O475" s="95">
        <v>0</v>
      </c>
    </row>
    <row r="476" spans="1:15" x14ac:dyDescent="0.15">
      <c r="A476" s="100">
        <v>0</v>
      </c>
      <c r="B476" s="100">
        <v>0</v>
      </c>
      <c r="C476" s="100">
        <v>0</v>
      </c>
      <c r="D476" s="100">
        <v>0</v>
      </c>
      <c r="E476" s="95">
        <v>0</v>
      </c>
      <c r="F476" s="95">
        <v>0</v>
      </c>
      <c r="G476" s="95">
        <v>0</v>
      </c>
      <c r="H476" s="95">
        <v>0</v>
      </c>
      <c r="I476" s="95">
        <v>0</v>
      </c>
      <c r="J476" s="95">
        <v>0</v>
      </c>
      <c r="K476" s="95">
        <v>0</v>
      </c>
      <c r="L476" s="95">
        <v>0</v>
      </c>
      <c r="M476" s="95">
        <v>0</v>
      </c>
      <c r="N476" s="95">
        <v>0</v>
      </c>
      <c r="O476" s="95">
        <v>0</v>
      </c>
    </row>
    <row r="477" spans="1:15" x14ac:dyDescent="0.15">
      <c r="A477" s="100">
        <v>0</v>
      </c>
      <c r="B477" s="100">
        <v>0</v>
      </c>
      <c r="C477" s="100">
        <v>0</v>
      </c>
      <c r="D477" s="100">
        <v>0</v>
      </c>
      <c r="E477" s="95">
        <v>0</v>
      </c>
      <c r="F477" s="95">
        <v>0</v>
      </c>
      <c r="G477" s="95">
        <v>0</v>
      </c>
      <c r="H477" s="95">
        <v>0</v>
      </c>
      <c r="I477" s="95">
        <v>0</v>
      </c>
      <c r="J477" s="95">
        <v>0</v>
      </c>
      <c r="K477" s="95">
        <v>0</v>
      </c>
      <c r="L477" s="95">
        <v>0</v>
      </c>
      <c r="M477" s="95">
        <v>0</v>
      </c>
      <c r="N477" s="95">
        <v>0</v>
      </c>
      <c r="O477" s="95">
        <v>0</v>
      </c>
    </row>
    <row r="478" spans="1:15" x14ac:dyDescent="0.15">
      <c r="A478" s="100">
        <v>0</v>
      </c>
      <c r="B478" s="100">
        <v>0</v>
      </c>
      <c r="C478" s="100">
        <v>0</v>
      </c>
      <c r="D478" s="100">
        <v>0</v>
      </c>
      <c r="E478" s="95">
        <v>0</v>
      </c>
      <c r="F478" s="95">
        <v>0</v>
      </c>
      <c r="G478" s="95">
        <v>0</v>
      </c>
      <c r="H478" s="95">
        <v>0</v>
      </c>
      <c r="I478" s="95">
        <v>0</v>
      </c>
      <c r="J478" s="95">
        <v>0</v>
      </c>
      <c r="K478" s="95">
        <v>0</v>
      </c>
      <c r="L478" s="95">
        <v>0</v>
      </c>
      <c r="M478" s="95">
        <v>0</v>
      </c>
      <c r="N478" s="95">
        <v>0</v>
      </c>
      <c r="O478" s="95">
        <v>0</v>
      </c>
    </row>
    <row r="479" spans="1:15" x14ac:dyDescent="0.15">
      <c r="A479" s="100">
        <v>0</v>
      </c>
      <c r="B479" s="100">
        <v>0</v>
      </c>
      <c r="C479" s="100">
        <v>0</v>
      </c>
      <c r="D479" s="100">
        <v>0</v>
      </c>
      <c r="E479" s="95">
        <v>0</v>
      </c>
      <c r="F479" s="95">
        <v>0</v>
      </c>
      <c r="G479" s="95">
        <v>0</v>
      </c>
      <c r="H479" s="95">
        <v>0</v>
      </c>
      <c r="I479" s="95">
        <v>0</v>
      </c>
      <c r="J479" s="95">
        <v>0</v>
      </c>
      <c r="K479" s="95">
        <v>0</v>
      </c>
      <c r="L479" s="95">
        <v>0</v>
      </c>
      <c r="M479" s="95">
        <v>0</v>
      </c>
      <c r="N479" s="95">
        <v>0</v>
      </c>
      <c r="O479" s="95">
        <v>0</v>
      </c>
    </row>
    <row r="480" spans="1:15" x14ac:dyDescent="0.15">
      <c r="A480" s="100">
        <v>0</v>
      </c>
      <c r="B480" s="100">
        <v>0</v>
      </c>
      <c r="C480" s="100">
        <v>0</v>
      </c>
      <c r="D480" s="100">
        <v>0</v>
      </c>
      <c r="E480" s="95">
        <v>0</v>
      </c>
      <c r="F480" s="95">
        <v>0</v>
      </c>
      <c r="G480" s="95">
        <v>0</v>
      </c>
      <c r="H480" s="95">
        <v>0</v>
      </c>
      <c r="I480" s="95">
        <v>0</v>
      </c>
      <c r="J480" s="95">
        <v>0</v>
      </c>
      <c r="K480" s="95">
        <v>0</v>
      </c>
      <c r="L480" s="95">
        <v>0</v>
      </c>
      <c r="M480" s="95">
        <v>0</v>
      </c>
      <c r="N480" s="95">
        <v>0</v>
      </c>
      <c r="O480" s="95">
        <v>0</v>
      </c>
    </row>
    <row r="481" spans="1:15" x14ac:dyDescent="0.15">
      <c r="A481" s="100">
        <v>0</v>
      </c>
      <c r="B481" s="100">
        <v>0</v>
      </c>
      <c r="C481" s="100">
        <v>0</v>
      </c>
      <c r="D481" s="100">
        <v>0</v>
      </c>
      <c r="E481" s="95">
        <v>0</v>
      </c>
      <c r="F481" s="95">
        <v>0</v>
      </c>
      <c r="G481" s="95">
        <v>0</v>
      </c>
      <c r="H481" s="95">
        <v>0</v>
      </c>
      <c r="I481" s="95">
        <v>0</v>
      </c>
      <c r="J481" s="95">
        <v>0</v>
      </c>
      <c r="K481" s="95">
        <v>0</v>
      </c>
      <c r="L481" s="95">
        <v>0</v>
      </c>
      <c r="M481" s="95">
        <v>0</v>
      </c>
      <c r="N481" s="95">
        <v>0</v>
      </c>
      <c r="O481" s="95">
        <v>0</v>
      </c>
    </row>
    <row r="482" spans="1:15" x14ac:dyDescent="0.15">
      <c r="A482" s="100">
        <v>0</v>
      </c>
      <c r="B482" s="100">
        <v>0</v>
      </c>
      <c r="C482" s="100">
        <v>0</v>
      </c>
      <c r="D482" s="100">
        <v>0</v>
      </c>
      <c r="E482" s="95">
        <v>0</v>
      </c>
      <c r="F482" s="95">
        <v>0</v>
      </c>
      <c r="G482" s="95">
        <v>0</v>
      </c>
      <c r="H482" s="95">
        <v>0</v>
      </c>
      <c r="I482" s="95">
        <v>0</v>
      </c>
      <c r="J482" s="95">
        <v>0</v>
      </c>
      <c r="K482" s="95">
        <v>0</v>
      </c>
      <c r="L482" s="95">
        <v>0</v>
      </c>
      <c r="M482" s="95">
        <v>0</v>
      </c>
      <c r="N482" s="95">
        <v>0</v>
      </c>
      <c r="O482" s="95">
        <v>0</v>
      </c>
    </row>
    <row r="483" spans="1:15" x14ac:dyDescent="0.15">
      <c r="A483" s="100">
        <v>0</v>
      </c>
      <c r="B483" s="100">
        <v>0</v>
      </c>
      <c r="C483" s="100">
        <v>0</v>
      </c>
      <c r="D483" s="100">
        <v>0</v>
      </c>
      <c r="E483" s="95">
        <v>0</v>
      </c>
      <c r="F483" s="95">
        <v>0</v>
      </c>
      <c r="G483" s="95">
        <v>0</v>
      </c>
      <c r="H483" s="95">
        <v>0</v>
      </c>
      <c r="I483" s="95">
        <v>0</v>
      </c>
      <c r="J483" s="95">
        <v>0</v>
      </c>
      <c r="K483" s="95">
        <v>0</v>
      </c>
      <c r="L483" s="95">
        <v>0</v>
      </c>
      <c r="M483" s="95">
        <v>0</v>
      </c>
      <c r="N483" s="95">
        <v>0</v>
      </c>
      <c r="O483" s="95">
        <v>0</v>
      </c>
    </row>
    <row r="484" spans="1:15" x14ac:dyDescent="0.15">
      <c r="A484" s="100">
        <v>0</v>
      </c>
      <c r="B484" s="100">
        <v>0</v>
      </c>
      <c r="C484" s="100">
        <v>0</v>
      </c>
      <c r="D484" s="100">
        <v>0</v>
      </c>
      <c r="E484" s="95">
        <v>0</v>
      </c>
      <c r="F484" s="95">
        <v>0</v>
      </c>
      <c r="G484" s="95">
        <v>0</v>
      </c>
      <c r="H484" s="95">
        <v>0</v>
      </c>
      <c r="I484" s="95">
        <v>0</v>
      </c>
      <c r="J484" s="95">
        <v>0</v>
      </c>
      <c r="K484" s="95">
        <v>0</v>
      </c>
      <c r="L484" s="95">
        <v>0</v>
      </c>
      <c r="M484" s="95">
        <v>0</v>
      </c>
      <c r="N484" s="95">
        <v>0</v>
      </c>
      <c r="O484" s="95">
        <v>0</v>
      </c>
    </row>
    <row r="485" spans="1:15" x14ac:dyDescent="0.15">
      <c r="A485" s="100">
        <v>0</v>
      </c>
      <c r="B485" s="100">
        <v>0</v>
      </c>
      <c r="C485" s="100">
        <v>0</v>
      </c>
      <c r="D485" s="100">
        <v>0</v>
      </c>
      <c r="E485" s="95">
        <v>0</v>
      </c>
      <c r="F485" s="95">
        <v>0</v>
      </c>
      <c r="G485" s="95">
        <v>0</v>
      </c>
      <c r="H485" s="95">
        <v>0</v>
      </c>
      <c r="I485" s="95">
        <v>0</v>
      </c>
      <c r="J485" s="95">
        <v>0</v>
      </c>
      <c r="K485" s="95">
        <v>0</v>
      </c>
      <c r="L485" s="95">
        <v>0</v>
      </c>
      <c r="M485" s="95">
        <v>0</v>
      </c>
      <c r="N485" s="95">
        <v>0</v>
      </c>
      <c r="O485" s="95">
        <v>0</v>
      </c>
    </row>
    <row r="486" spans="1:15" x14ac:dyDescent="0.15">
      <c r="A486" s="100">
        <v>0</v>
      </c>
      <c r="B486" s="100">
        <v>0</v>
      </c>
      <c r="C486" s="100">
        <v>0</v>
      </c>
      <c r="D486" s="100">
        <v>0</v>
      </c>
      <c r="E486" s="95">
        <v>0</v>
      </c>
      <c r="F486" s="95">
        <v>0</v>
      </c>
      <c r="G486" s="95">
        <v>0</v>
      </c>
      <c r="H486" s="95">
        <v>0</v>
      </c>
      <c r="I486" s="95">
        <v>0</v>
      </c>
      <c r="J486" s="95">
        <v>0</v>
      </c>
      <c r="K486" s="95">
        <v>0</v>
      </c>
      <c r="L486" s="95">
        <v>0</v>
      </c>
      <c r="M486" s="95">
        <v>0</v>
      </c>
      <c r="N486" s="95">
        <v>0</v>
      </c>
      <c r="O486" s="95">
        <v>0</v>
      </c>
    </row>
    <row r="487" spans="1:15" x14ac:dyDescent="0.15">
      <c r="A487" s="100">
        <v>0</v>
      </c>
      <c r="B487" s="100">
        <v>0</v>
      </c>
      <c r="C487" s="100">
        <v>0</v>
      </c>
      <c r="D487" s="100">
        <v>0</v>
      </c>
      <c r="E487" s="95">
        <v>0</v>
      </c>
      <c r="F487" s="95">
        <v>0</v>
      </c>
      <c r="G487" s="95">
        <v>0</v>
      </c>
      <c r="H487" s="95">
        <v>0</v>
      </c>
      <c r="I487" s="95">
        <v>0</v>
      </c>
      <c r="J487" s="95">
        <v>0</v>
      </c>
      <c r="K487" s="95">
        <v>0</v>
      </c>
      <c r="L487" s="95">
        <v>0</v>
      </c>
      <c r="M487" s="95">
        <v>0</v>
      </c>
      <c r="N487" s="95">
        <v>0</v>
      </c>
      <c r="O487" s="95">
        <v>0</v>
      </c>
    </row>
    <row r="488" spans="1:15" x14ac:dyDescent="0.15">
      <c r="A488" s="100">
        <v>0</v>
      </c>
      <c r="B488" s="100">
        <v>0</v>
      </c>
      <c r="C488" s="100">
        <v>0</v>
      </c>
      <c r="D488" s="100">
        <v>0</v>
      </c>
      <c r="E488" s="95">
        <v>0</v>
      </c>
      <c r="F488" s="95">
        <v>0</v>
      </c>
      <c r="G488" s="95">
        <v>0</v>
      </c>
      <c r="H488" s="95">
        <v>0</v>
      </c>
      <c r="I488" s="95">
        <v>0</v>
      </c>
      <c r="J488" s="95">
        <v>0</v>
      </c>
      <c r="K488" s="95">
        <v>0</v>
      </c>
      <c r="L488" s="95">
        <v>0</v>
      </c>
      <c r="M488" s="95">
        <v>0</v>
      </c>
      <c r="N488" s="95">
        <v>0</v>
      </c>
      <c r="O488" s="95">
        <v>0</v>
      </c>
    </row>
    <row r="489" spans="1:15" x14ac:dyDescent="0.15">
      <c r="A489" s="100">
        <v>0</v>
      </c>
      <c r="B489" s="100">
        <v>0</v>
      </c>
      <c r="C489" s="100">
        <v>0</v>
      </c>
      <c r="D489" s="100">
        <v>0</v>
      </c>
      <c r="E489" s="95">
        <v>0</v>
      </c>
      <c r="F489" s="95">
        <v>0</v>
      </c>
      <c r="G489" s="95">
        <v>0</v>
      </c>
      <c r="H489" s="95">
        <v>0</v>
      </c>
      <c r="I489" s="95">
        <v>0</v>
      </c>
      <c r="J489" s="95">
        <v>0</v>
      </c>
      <c r="K489" s="95">
        <v>0</v>
      </c>
      <c r="L489" s="95">
        <v>0</v>
      </c>
      <c r="M489" s="95">
        <v>0</v>
      </c>
      <c r="N489" s="95">
        <v>0</v>
      </c>
      <c r="O489" s="95">
        <v>0</v>
      </c>
    </row>
    <row r="490" spans="1:15" x14ac:dyDescent="0.15">
      <c r="A490" s="100">
        <v>0</v>
      </c>
      <c r="B490" s="100">
        <v>0</v>
      </c>
      <c r="C490" s="100">
        <v>0</v>
      </c>
      <c r="D490" s="100">
        <v>0</v>
      </c>
      <c r="E490" s="95">
        <v>0</v>
      </c>
      <c r="F490" s="95">
        <v>0</v>
      </c>
      <c r="G490" s="95">
        <v>0</v>
      </c>
      <c r="H490" s="95">
        <v>0</v>
      </c>
      <c r="I490" s="95">
        <v>0</v>
      </c>
      <c r="J490" s="95">
        <v>0</v>
      </c>
      <c r="K490" s="95">
        <v>0</v>
      </c>
      <c r="L490" s="95">
        <v>0</v>
      </c>
      <c r="M490" s="95">
        <v>0</v>
      </c>
      <c r="N490" s="95">
        <v>0</v>
      </c>
      <c r="O490" s="95">
        <v>0</v>
      </c>
    </row>
    <row r="491" spans="1:15" x14ac:dyDescent="0.15">
      <c r="A491" s="100">
        <v>0</v>
      </c>
      <c r="B491" s="100">
        <v>0</v>
      </c>
      <c r="C491" s="100">
        <v>0</v>
      </c>
      <c r="D491" s="100">
        <v>0</v>
      </c>
      <c r="E491" s="95">
        <v>0</v>
      </c>
      <c r="F491" s="95">
        <v>0</v>
      </c>
      <c r="G491" s="95">
        <v>0</v>
      </c>
      <c r="H491" s="95">
        <v>0</v>
      </c>
      <c r="I491" s="95">
        <v>0</v>
      </c>
      <c r="J491" s="95">
        <v>0</v>
      </c>
      <c r="K491" s="95">
        <v>0</v>
      </c>
      <c r="L491" s="95">
        <v>0</v>
      </c>
      <c r="M491" s="95">
        <v>0</v>
      </c>
      <c r="N491" s="95">
        <v>0</v>
      </c>
      <c r="O491" s="95">
        <v>0</v>
      </c>
    </row>
    <row r="492" spans="1:15" x14ac:dyDescent="0.15">
      <c r="A492" s="100">
        <v>0</v>
      </c>
      <c r="B492" s="100">
        <v>0</v>
      </c>
      <c r="C492" s="100">
        <v>0</v>
      </c>
      <c r="D492" s="100">
        <v>0</v>
      </c>
      <c r="E492" s="95">
        <v>0</v>
      </c>
      <c r="F492" s="95">
        <v>0</v>
      </c>
      <c r="G492" s="95">
        <v>0</v>
      </c>
      <c r="H492" s="95">
        <v>0</v>
      </c>
      <c r="I492" s="95">
        <v>0</v>
      </c>
      <c r="J492" s="95">
        <v>0</v>
      </c>
      <c r="K492" s="95">
        <v>0</v>
      </c>
      <c r="L492" s="95">
        <v>0</v>
      </c>
      <c r="M492" s="95">
        <v>0</v>
      </c>
      <c r="N492" s="95">
        <v>0</v>
      </c>
      <c r="O492" s="95">
        <v>0</v>
      </c>
    </row>
    <row r="493" spans="1:15" x14ac:dyDescent="0.15">
      <c r="A493" s="100">
        <v>0</v>
      </c>
      <c r="B493" s="100">
        <v>0</v>
      </c>
      <c r="C493" s="100">
        <v>0</v>
      </c>
      <c r="D493" s="100">
        <v>0</v>
      </c>
      <c r="E493" s="95">
        <v>0</v>
      </c>
      <c r="F493" s="95">
        <v>0</v>
      </c>
      <c r="G493" s="95">
        <v>0</v>
      </c>
      <c r="H493" s="95">
        <v>0</v>
      </c>
      <c r="I493" s="95">
        <v>0</v>
      </c>
      <c r="J493" s="95">
        <v>0</v>
      </c>
      <c r="K493" s="95">
        <v>0</v>
      </c>
      <c r="L493" s="95">
        <v>0</v>
      </c>
      <c r="M493" s="95">
        <v>0</v>
      </c>
      <c r="N493" s="95">
        <v>0</v>
      </c>
      <c r="O493" s="95">
        <v>0</v>
      </c>
    </row>
    <row r="494" spans="1:15" x14ac:dyDescent="0.15">
      <c r="A494" s="100">
        <v>0</v>
      </c>
      <c r="B494" s="100">
        <v>0</v>
      </c>
      <c r="C494" s="100">
        <v>0</v>
      </c>
      <c r="D494" s="100">
        <v>0</v>
      </c>
      <c r="E494" s="95">
        <v>0</v>
      </c>
      <c r="F494" s="95">
        <v>0</v>
      </c>
      <c r="G494" s="95">
        <v>0</v>
      </c>
      <c r="H494" s="95">
        <v>0</v>
      </c>
      <c r="I494" s="95">
        <v>0</v>
      </c>
      <c r="J494" s="95">
        <v>0</v>
      </c>
      <c r="K494" s="95">
        <v>0</v>
      </c>
      <c r="L494" s="95">
        <v>0</v>
      </c>
      <c r="M494" s="95">
        <v>0</v>
      </c>
      <c r="N494" s="95">
        <v>0</v>
      </c>
      <c r="O494" s="95">
        <v>0</v>
      </c>
    </row>
    <row r="495" spans="1:15" x14ac:dyDescent="0.15">
      <c r="A495" s="100">
        <v>0</v>
      </c>
      <c r="B495" s="100">
        <v>0</v>
      </c>
      <c r="C495" s="100">
        <v>0</v>
      </c>
      <c r="D495" s="100">
        <v>0</v>
      </c>
      <c r="E495" s="95">
        <v>0</v>
      </c>
      <c r="F495" s="95">
        <v>0</v>
      </c>
      <c r="G495" s="95">
        <v>0</v>
      </c>
      <c r="H495" s="95">
        <v>0</v>
      </c>
      <c r="I495" s="95">
        <v>0</v>
      </c>
      <c r="J495" s="95">
        <v>0</v>
      </c>
      <c r="K495" s="95">
        <v>0</v>
      </c>
      <c r="L495" s="95">
        <v>0</v>
      </c>
      <c r="M495" s="95">
        <v>0</v>
      </c>
      <c r="N495" s="95">
        <v>0</v>
      </c>
      <c r="O495" s="95">
        <v>0</v>
      </c>
    </row>
    <row r="496" spans="1:15" x14ac:dyDescent="0.15">
      <c r="A496" s="100">
        <v>0</v>
      </c>
      <c r="B496" s="100">
        <v>0</v>
      </c>
      <c r="C496" s="100">
        <v>0</v>
      </c>
      <c r="D496" s="100">
        <v>0</v>
      </c>
      <c r="E496" s="95">
        <v>0</v>
      </c>
      <c r="F496" s="95">
        <v>0</v>
      </c>
      <c r="G496" s="95">
        <v>0</v>
      </c>
      <c r="H496" s="95">
        <v>0</v>
      </c>
      <c r="I496" s="95">
        <v>0</v>
      </c>
      <c r="J496" s="95">
        <v>0</v>
      </c>
      <c r="K496" s="95">
        <v>0</v>
      </c>
      <c r="L496" s="95">
        <v>0</v>
      </c>
      <c r="M496" s="95">
        <v>0</v>
      </c>
      <c r="N496" s="95">
        <v>0</v>
      </c>
      <c r="O496" s="95">
        <v>0</v>
      </c>
    </row>
    <row r="497" spans="1:15" x14ac:dyDescent="0.15">
      <c r="A497" s="100">
        <v>0</v>
      </c>
      <c r="B497" s="100">
        <v>0</v>
      </c>
      <c r="C497" s="100">
        <v>0</v>
      </c>
      <c r="D497" s="100">
        <v>0</v>
      </c>
      <c r="E497" s="95">
        <v>0</v>
      </c>
      <c r="F497" s="95">
        <v>0</v>
      </c>
      <c r="G497" s="95">
        <v>0</v>
      </c>
      <c r="H497" s="95">
        <v>0</v>
      </c>
      <c r="I497" s="95">
        <v>0</v>
      </c>
      <c r="J497" s="95">
        <v>0</v>
      </c>
      <c r="K497" s="95">
        <v>0</v>
      </c>
      <c r="L497" s="95">
        <v>0</v>
      </c>
      <c r="M497" s="95">
        <v>0</v>
      </c>
      <c r="N497" s="95">
        <v>0</v>
      </c>
      <c r="O497" s="95">
        <v>0</v>
      </c>
    </row>
    <row r="498" spans="1:15" x14ac:dyDescent="0.15">
      <c r="A498" s="100">
        <v>0</v>
      </c>
      <c r="B498" s="100">
        <v>0</v>
      </c>
      <c r="C498" s="100">
        <v>0</v>
      </c>
      <c r="D498" s="100">
        <v>0</v>
      </c>
      <c r="E498" s="95">
        <v>0</v>
      </c>
      <c r="F498" s="95">
        <v>0</v>
      </c>
      <c r="G498" s="95">
        <v>0</v>
      </c>
      <c r="H498" s="95">
        <v>0</v>
      </c>
      <c r="I498" s="95">
        <v>0</v>
      </c>
      <c r="J498" s="95">
        <v>0</v>
      </c>
      <c r="K498" s="95">
        <v>0</v>
      </c>
      <c r="L498" s="95">
        <v>0</v>
      </c>
      <c r="M498" s="95">
        <v>0</v>
      </c>
      <c r="N498" s="95">
        <v>0</v>
      </c>
      <c r="O498" s="95">
        <v>0</v>
      </c>
    </row>
    <row r="499" spans="1:15" x14ac:dyDescent="0.15">
      <c r="A499" s="100">
        <v>0</v>
      </c>
      <c r="B499" s="100">
        <v>0</v>
      </c>
      <c r="C499" s="100">
        <v>0</v>
      </c>
      <c r="D499" s="100">
        <v>0</v>
      </c>
      <c r="E499" s="95">
        <v>0</v>
      </c>
      <c r="F499" s="95">
        <v>0</v>
      </c>
      <c r="G499" s="95">
        <v>0</v>
      </c>
      <c r="H499" s="95">
        <v>0</v>
      </c>
      <c r="I499" s="95">
        <v>0</v>
      </c>
      <c r="J499" s="95">
        <v>0</v>
      </c>
      <c r="K499" s="95">
        <v>0</v>
      </c>
      <c r="L499" s="95">
        <v>0</v>
      </c>
      <c r="M499" s="95">
        <v>0</v>
      </c>
      <c r="N499" s="95">
        <v>0</v>
      </c>
      <c r="O499" s="95">
        <v>0</v>
      </c>
    </row>
    <row r="500" spans="1:15" x14ac:dyDescent="0.15">
      <c r="A500" s="100">
        <v>0</v>
      </c>
      <c r="B500" s="100">
        <v>0</v>
      </c>
      <c r="C500" s="100">
        <v>0</v>
      </c>
      <c r="D500" s="100">
        <v>0</v>
      </c>
      <c r="E500" s="95">
        <v>0</v>
      </c>
      <c r="F500" s="95">
        <v>0</v>
      </c>
      <c r="G500" s="95">
        <v>0</v>
      </c>
      <c r="H500" s="95">
        <v>0</v>
      </c>
      <c r="I500" s="95">
        <v>0</v>
      </c>
      <c r="J500" s="95">
        <v>0</v>
      </c>
      <c r="K500" s="95">
        <v>0</v>
      </c>
      <c r="L500" s="95">
        <v>0</v>
      </c>
      <c r="M500" s="95">
        <v>0</v>
      </c>
      <c r="N500" s="95">
        <v>0</v>
      </c>
      <c r="O500" s="95">
        <v>0</v>
      </c>
    </row>
    <row r="501" spans="1:15" x14ac:dyDescent="0.15">
      <c r="A501" s="100">
        <v>0</v>
      </c>
      <c r="B501" s="100">
        <v>0</v>
      </c>
      <c r="C501" s="100">
        <v>0</v>
      </c>
      <c r="D501" s="100">
        <v>0</v>
      </c>
      <c r="E501" s="95">
        <v>0</v>
      </c>
      <c r="F501" s="95">
        <v>0</v>
      </c>
      <c r="G501" s="95">
        <v>0</v>
      </c>
      <c r="H501" s="95">
        <v>0</v>
      </c>
      <c r="I501" s="95">
        <v>0</v>
      </c>
      <c r="J501" s="95">
        <v>0</v>
      </c>
      <c r="K501" s="95">
        <v>0</v>
      </c>
      <c r="L501" s="95">
        <v>0</v>
      </c>
      <c r="M501" s="95">
        <v>0</v>
      </c>
      <c r="N501" s="95">
        <v>0</v>
      </c>
      <c r="O501" s="95">
        <v>0</v>
      </c>
    </row>
    <row r="502" spans="1:15" x14ac:dyDescent="0.15">
      <c r="A502" s="100">
        <v>0</v>
      </c>
      <c r="B502" s="100">
        <v>0</v>
      </c>
      <c r="C502" s="100">
        <v>0</v>
      </c>
      <c r="D502" s="100">
        <v>0</v>
      </c>
      <c r="E502" s="95">
        <v>0</v>
      </c>
      <c r="F502" s="95">
        <v>0</v>
      </c>
      <c r="G502" s="95">
        <v>0</v>
      </c>
      <c r="H502" s="95">
        <v>0</v>
      </c>
      <c r="I502" s="95">
        <v>0</v>
      </c>
      <c r="J502" s="95">
        <v>0</v>
      </c>
      <c r="K502" s="95">
        <v>0</v>
      </c>
      <c r="L502" s="95">
        <v>0</v>
      </c>
      <c r="M502" s="95">
        <v>0</v>
      </c>
      <c r="N502" s="95">
        <v>0</v>
      </c>
      <c r="O502" s="95">
        <v>0</v>
      </c>
    </row>
    <row r="503" spans="1:15" x14ac:dyDescent="0.15">
      <c r="A503" s="100">
        <v>0</v>
      </c>
      <c r="B503" s="100">
        <v>0</v>
      </c>
      <c r="C503" s="100">
        <v>0</v>
      </c>
      <c r="D503" s="100">
        <v>0</v>
      </c>
      <c r="E503" s="95">
        <v>0</v>
      </c>
      <c r="F503" s="95">
        <v>0</v>
      </c>
      <c r="G503" s="95">
        <v>0</v>
      </c>
      <c r="H503" s="95">
        <v>0</v>
      </c>
      <c r="I503" s="95">
        <v>0</v>
      </c>
      <c r="J503" s="95">
        <v>0</v>
      </c>
      <c r="K503" s="95">
        <v>0</v>
      </c>
      <c r="L503" s="95">
        <v>0</v>
      </c>
      <c r="M503" s="95">
        <v>0</v>
      </c>
      <c r="N503" s="95">
        <v>0</v>
      </c>
      <c r="O503" s="95">
        <v>0</v>
      </c>
    </row>
    <row r="504" spans="1:15" x14ac:dyDescent="0.15">
      <c r="A504" s="100">
        <v>0</v>
      </c>
      <c r="B504" s="100">
        <v>0</v>
      </c>
      <c r="C504" s="100">
        <v>0</v>
      </c>
      <c r="D504" s="100">
        <v>0</v>
      </c>
      <c r="E504" s="95">
        <v>0</v>
      </c>
      <c r="F504" s="95">
        <v>0</v>
      </c>
      <c r="G504" s="95">
        <v>0</v>
      </c>
      <c r="H504" s="95">
        <v>0</v>
      </c>
      <c r="I504" s="95">
        <v>0</v>
      </c>
      <c r="J504" s="95">
        <v>0</v>
      </c>
      <c r="K504" s="95">
        <v>0</v>
      </c>
      <c r="L504" s="95">
        <v>0</v>
      </c>
      <c r="M504" s="95">
        <v>0</v>
      </c>
      <c r="N504" s="95">
        <v>0</v>
      </c>
      <c r="O504" s="95">
        <v>0</v>
      </c>
    </row>
    <row r="505" spans="1:15" x14ac:dyDescent="0.15">
      <c r="A505" s="100">
        <v>0</v>
      </c>
      <c r="B505" s="100">
        <v>0</v>
      </c>
      <c r="C505" s="100">
        <v>0</v>
      </c>
      <c r="D505" s="100">
        <v>0</v>
      </c>
      <c r="E505" s="95">
        <v>0</v>
      </c>
      <c r="F505" s="95">
        <v>0</v>
      </c>
      <c r="G505" s="95">
        <v>0</v>
      </c>
      <c r="H505" s="95">
        <v>0</v>
      </c>
      <c r="I505" s="95">
        <v>0</v>
      </c>
      <c r="J505" s="95">
        <v>0</v>
      </c>
      <c r="K505" s="95">
        <v>0</v>
      </c>
      <c r="L505" s="95">
        <v>0</v>
      </c>
      <c r="M505" s="95">
        <v>0</v>
      </c>
      <c r="N505" s="95">
        <v>0</v>
      </c>
      <c r="O505" s="95">
        <v>0</v>
      </c>
    </row>
    <row r="506" spans="1:15" x14ac:dyDescent="0.15">
      <c r="A506" s="100">
        <v>0</v>
      </c>
      <c r="B506" s="100">
        <v>0</v>
      </c>
      <c r="C506" s="100">
        <v>0</v>
      </c>
      <c r="D506" s="100">
        <v>0</v>
      </c>
      <c r="E506" s="95">
        <v>0</v>
      </c>
      <c r="F506" s="95">
        <v>0</v>
      </c>
      <c r="G506" s="95">
        <v>0</v>
      </c>
      <c r="H506" s="95">
        <v>0</v>
      </c>
      <c r="I506" s="95">
        <v>0</v>
      </c>
      <c r="J506" s="95">
        <v>0</v>
      </c>
      <c r="K506" s="95">
        <v>0</v>
      </c>
      <c r="L506" s="95">
        <v>0</v>
      </c>
      <c r="M506" s="95">
        <v>0</v>
      </c>
      <c r="N506" s="95">
        <v>0</v>
      </c>
      <c r="O506" s="95">
        <v>0</v>
      </c>
    </row>
    <row r="507" spans="1:15" x14ac:dyDescent="0.15">
      <c r="A507" s="100">
        <v>0</v>
      </c>
      <c r="B507" s="100">
        <v>0</v>
      </c>
      <c r="C507" s="100">
        <v>0</v>
      </c>
      <c r="D507" s="100">
        <v>0</v>
      </c>
      <c r="E507" s="95">
        <v>0</v>
      </c>
      <c r="F507" s="95">
        <v>0</v>
      </c>
      <c r="G507" s="95">
        <v>0</v>
      </c>
      <c r="H507" s="95">
        <v>0</v>
      </c>
      <c r="I507" s="95">
        <v>0</v>
      </c>
      <c r="J507" s="95">
        <v>0</v>
      </c>
      <c r="K507" s="95">
        <v>0</v>
      </c>
      <c r="L507" s="95">
        <v>0</v>
      </c>
      <c r="M507" s="95">
        <v>0</v>
      </c>
      <c r="N507" s="95">
        <v>0</v>
      </c>
      <c r="O507" s="95">
        <v>0</v>
      </c>
    </row>
    <row r="508" spans="1:15" x14ac:dyDescent="0.15">
      <c r="A508" s="100">
        <v>0</v>
      </c>
      <c r="B508" s="100">
        <v>0</v>
      </c>
      <c r="C508" s="100">
        <v>0</v>
      </c>
      <c r="D508" s="100">
        <v>0</v>
      </c>
      <c r="E508" s="95">
        <v>0</v>
      </c>
      <c r="F508" s="95">
        <v>0</v>
      </c>
      <c r="G508" s="95">
        <v>0</v>
      </c>
      <c r="H508" s="95">
        <v>0</v>
      </c>
      <c r="I508" s="95">
        <v>0</v>
      </c>
      <c r="J508" s="95">
        <v>0</v>
      </c>
      <c r="K508" s="95">
        <v>0</v>
      </c>
      <c r="L508" s="95">
        <v>0</v>
      </c>
      <c r="M508" s="95">
        <v>0</v>
      </c>
      <c r="N508" s="95">
        <v>0</v>
      </c>
      <c r="O508" s="95">
        <v>0</v>
      </c>
    </row>
    <row r="509" spans="1:15" x14ac:dyDescent="0.15">
      <c r="A509" s="100">
        <v>0</v>
      </c>
      <c r="B509" s="100">
        <v>0</v>
      </c>
      <c r="C509" s="100">
        <v>0</v>
      </c>
      <c r="D509" s="100">
        <v>0</v>
      </c>
      <c r="E509" s="95">
        <v>0</v>
      </c>
      <c r="F509" s="95">
        <v>0</v>
      </c>
      <c r="G509" s="95">
        <v>0</v>
      </c>
      <c r="H509" s="95">
        <v>0</v>
      </c>
      <c r="I509" s="95">
        <v>0</v>
      </c>
      <c r="J509" s="95">
        <v>0</v>
      </c>
      <c r="K509" s="95">
        <v>0</v>
      </c>
      <c r="L509" s="95">
        <v>0</v>
      </c>
      <c r="M509" s="95">
        <v>0</v>
      </c>
      <c r="N509" s="95">
        <v>0</v>
      </c>
      <c r="O509" s="95">
        <v>0</v>
      </c>
    </row>
    <row r="510" spans="1:15" x14ac:dyDescent="0.15">
      <c r="A510" s="100">
        <v>0</v>
      </c>
      <c r="B510" s="100">
        <v>0</v>
      </c>
      <c r="C510" s="100">
        <v>0</v>
      </c>
      <c r="D510" s="100">
        <v>0</v>
      </c>
      <c r="E510" s="95">
        <v>0</v>
      </c>
      <c r="F510" s="95">
        <v>0</v>
      </c>
      <c r="G510" s="95">
        <v>0</v>
      </c>
      <c r="H510" s="95">
        <v>0</v>
      </c>
      <c r="I510" s="95">
        <v>0</v>
      </c>
      <c r="J510" s="95">
        <v>0</v>
      </c>
      <c r="K510" s="95">
        <v>0</v>
      </c>
      <c r="L510" s="95">
        <v>0</v>
      </c>
      <c r="M510" s="95">
        <v>0</v>
      </c>
      <c r="N510" s="95">
        <v>0</v>
      </c>
      <c r="O510" s="95">
        <v>0</v>
      </c>
    </row>
    <row r="511" spans="1:15" x14ac:dyDescent="0.15">
      <c r="A511" s="100">
        <v>0</v>
      </c>
      <c r="B511" s="100">
        <v>0</v>
      </c>
      <c r="C511" s="100">
        <v>0</v>
      </c>
      <c r="D511" s="100">
        <v>0</v>
      </c>
      <c r="E511" s="95">
        <v>0</v>
      </c>
      <c r="F511" s="95">
        <v>0</v>
      </c>
      <c r="G511" s="95">
        <v>0</v>
      </c>
      <c r="H511" s="95">
        <v>0</v>
      </c>
      <c r="I511" s="95">
        <v>0</v>
      </c>
      <c r="J511" s="95">
        <v>0</v>
      </c>
      <c r="K511" s="95">
        <v>0</v>
      </c>
      <c r="L511" s="95">
        <v>0</v>
      </c>
      <c r="M511" s="95">
        <v>0</v>
      </c>
      <c r="N511" s="95">
        <v>0</v>
      </c>
      <c r="O511" s="95">
        <v>0</v>
      </c>
    </row>
    <row r="512" spans="1:15" x14ac:dyDescent="0.15">
      <c r="A512" s="100">
        <v>0</v>
      </c>
      <c r="B512" s="100">
        <v>0</v>
      </c>
      <c r="C512" s="100">
        <v>0</v>
      </c>
      <c r="D512" s="100">
        <v>0</v>
      </c>
      <c r="E512" s="95">
        <v>0</v>
      </c>
      <c r="F512" s="95">
        <v>0</v>
      </c>
      <c r="G512" s="95">
        <v>0</v>
      </c>
      <c r="H512" s="95">
        <v>0</v>
      </c>
      <c r="I512" s="95">
        <v>0</v>
      </c>
      <c r="J512" s="95">
        <v>0</v>
      </c>
      <c r="K512" s="95">
        <v>0</v>
      </c>
      <c r="L512" s="95">
        <v>0</v>
      </c>
      <c r="M512" s="95">
        <v>0</v>
      </c>
      <c r="N512" s="95">
        <v>0</v>
      </c>
      <c r="O512" s="95">
        <v>0</v>
      </c>
    </row>
    <row r="513" spans="1:15" x14ac:dyDescent="0.15">
      <c r="A513" s="100">
        <v>0</v>
      </c>
      <c r="B513" s="100">
        <v>0</v>
      </c>
      <c r="C513" s="100">
        <v>0</v>
      </c>
      <c r="D513" s="100">
        <v>0</v>
      </c>
      <c r="E513" s="95">
        <v>0</v>
      </c>
      <c r="F513" s="95">
        <v>0</v>
      </c>
      <c r="G513" s="95">
        <v>0</v>
      </c>
      <c r="H513" s="95">
        <v>0</v>
      </c>
      <c r="I513" s="95">
        <v>0</v>
      </c>
      <c r="J513" s="95">
        <v>0</v>
      </c>
      <c r="K513" s="95">
        <v>0</v>
      </c>
      <c r="L513" s="95">
        <v>0</v>
      </c>
      <c r="M513" s="95">
        <v>0</v>
      </c>
      <c r="N513" s="95">
        <v>0</v>
      </c>
      <c r="O513" s="95">
        <v>0</v>
      </c>
    </row>
    <row r="514" spans="1:15" x14ac:dyDescent="0.15">
      <c r="A514" s="100">
        <v>0</v>
      </c>
      <c r="B514" s="100">
        <v>0</v>
      </c>
      <c r="C514" s="100">
        <v>0</v>
      </c>
      <c r="D514" s="100">
        <v>0</v>
      </c>
      <c r="E514" s="95">
        <v>0</v>
      </c>
      <c r="F514" s="95">
        <v>0</v>
      </c>
      <c r="G514" s="95">
        <v>0</v>
      </c>
      <c r="H514" s="95">
        <v>0</v>
      </c>
      <c r="I514" s="95">
        <v>0</v>
      </c>
      <c r="J514" s="95">
        <v>0</v>
      </c>
      <c r="K514" s="95">
        <v>0</v>
      </c>
      <c r="L514" s="95">
        <v>0</v>
      </c>
      <c r="M514" s="95">
        <v>0</v>
      </c>
      <c r="N514" s="95">
        <v>0</v>
      </c>
      <c r="O514" s="95">
        <v>0</v>
      </c>
    </row>
    <row r="515" spans="1:15" x14ac:dyDescent="0.15">
      <c r="A515" s="100">
        <v>0</v>
      </c>
      <c r="B515" s="100">
        <v>0</v>
      </c>
      <c r="C515" s="100">
        <v>0</v>
      </c>
      <c r="D515" s="100">
        <v>0</v>
      </c>
      <c r="E515" s="95">
        <v>0</v>
      </c>
      <c r="F515" s="95">
        <v>0</v>
      </c>
      <c r="G515" s="95">
        <v>0</v>
      </c>
      <c r="H515" s="95">
        <v>0</v>
      </c>
      <c r="I515" s="95">
        <v>0</v>
      </c>
      <c r="J515" s="95">
        <v>0</v>
      </c>
      <c r="K515" s="95">
        <v>0</v>
      </c>
      <c r="L515" s="95">
        <v>0</v>
      </c>
      <c r="M515" s="95">
        <v>0</v>
      </c>
      <c r="N515" s="95">
        <v>0</v>
      </c>
      <c r="O515" s="95">
        <v>0</v>
      </c>
    </row>
    <row r="516" spans="1:15" x14ac:dyDescent="0.15">
      <c r="A516" s="100">
        <v>0</v>
      </c>
      <c r="B516" s="100">
        <v>0</v>
      </c>
      <c r="C516" s="100">
        <v>0</v>
      </c>
      <c r="D516" s="100">
        <v>0</v>
      </c>
      <c r="E516" s="95">
        <v>0</v>
      </c>
      <c r="F516" s="95">
        <v>0</v>
      </c>
      <c r="G516" s="95">
        <v>0</v>
      </c>
      <c r="H516" s="95">
        <v>0</v>
      </c>
      <c r="I516" s="95">
        <v>0</v>
      </c>
      <c r="J516" s="95">
        <v>0</v>
      </c>
      <c r="K516" s="95">
        <v>0</v>
      </c>
      <c r="L516" s="95">
        <v>0</v>
      </c>
      <c r="M516" s="95">
        <v>0</v>
      </c>
      <c r="N516" s="95">
        <v>0</v>
      </c>
      <c r="O516" s="95">
        <v>0</v>
      </c>
    </row>
    <row r="517" spans="1:15" x14ac:dyDescent="0.15">
      <c r="A517" s="100">
        <v>0</v>
      </c>
      <c r="B517" s="100">
        <v>0</v>
      </c>
      <c r="C517" s="100">
        <v>0</v>
      </c>
      <c r="D517" s="100">
        <v>0</v>
      </c>
      <c r="E517" s="95">
        <v>0</v>
      </c>
      <c r="F517" s="95">
        <v>0</v>
      </c>
      <c r="G517" s="95">
        <v>0</v>
      </c>
      <c r="H517" s="95">
        <v>0</v>
      </c>
      <c r="I517" s="95">
        <v>0</v>
      </c>
      <c r="J517" s="95">
        <v>0</v>
      </c>
      <c r="K517" s="95">
        <v>0</v>
      </c>
      <c r="L517" s="95">
        <v>0</v>
      </c>
      <c r="M517" s="95">
        <v>0</v>
      </c>
      <c r="N517" s="95">
        <v>0</v>
      </c>
      <c r="O517" s="95">
        <v>0</v>
      </c>
    </row>
    <row r="518" spans="1:15" x14ac:dyDescent="0.15">
      <c r="A518" s="100">
        <v>0</v>
      </c>
      <c r="B518" s="100">
        <v>0</v>
      </c>
      <c r="C518" s="100">
        <v>0</v>
      </c>
      <c r="D518" s="100">
        <v>0</v>
      </c>
      <c r="E518" s="95">
        <v>0</v>
      </c>
      <c r="F518" s="95">
        <v>0</v>
      </c>
      <c r="G518" s="95">
        <v>0</v>
      </c>
      <c r="H518" s="95">
        <v>0</v>
      </c>
      <c r="I518" s="95">
        <v>0</v>
      </c>
      <c r="J518" s="95">
        <v>0</v>
      </c>
      <c r="K518" s="95">
        <v>0</v>
      </c>
      <c r="L518" s="95">
        <v>0</v>
      </c>
      <c r="M518" s="95">
        <v>0</v>
      </c>
      <c r="N518" s="95">
        <v>0</v>
      </c>
      <c r="O518" s="95">
        <v>0</v>
      </c>
    </row>
    <row r="519" spans="1:15" x14ac:dyDescent="0.15">
      <c r="A519" s="100">
        <v>0</v>
      </c>
      <c r="B519" s="100">
        <v>0</v>
      </c>
      <c r="C519" s="100">
        <v>0</v>
      </c>
      <c r="D519" s="100">
        <v>0</v>
      </c>
      <c r="E519" s="95">
        <v>0</v>
      </c>
      <c r="F519" s="95">
        <v>0</v>
      </c>
      <c r="G519" s="95">
        <v>0</v>
      </c>
      <c r="H519" s="95">
        <v>0</v>
      </c>
      <c r="I519" s="95">
        <v>0</v>
      </c>
      <c r="J519" s="95">
        <v>0</v>
      </c>
      <c r="K519" s="95">
        <v>0</v>
      </c>
      <c r="L519" s="95">
        <v>0</v>
      </c>
      <c r="M519" s="95">
        <v>0</v>
      </c>
      <c r="N519" s="95">
        <v>0</v>
      </c>
      <c r="O519" s="95">
        <v>0</v>
      </c>
    </row>
    <row r="520" spans="1:15" x14ac:dyDescent="0.15">
      <c r="A520" s="100">
        <v>0</v>
      </c>
      <c r="B520" s="100">
        <v>0</v>
      </c>
      <c r="C520" s="100">
        <v>0</v>
      </c>
      <c r="D520" s="100">
        <v>0</v>
      </c>
      <c r="E520" s="95">
        <v>0</v>
      </c>
      <c r="F520" s="95">
        <v>0</v>
      </c>
      <c r="G520" s="95">
        <v>0</v>
      </c>
      <c r="H520" s="95">
        <v>0</v>
      </c>
      <c r="I520" s="95">
        <v>0</v>
      </c>
      <c r="J520" s="95">
        <v>0</v>
      </c>
      <c r="K520" s="95">
        <v>0</v>
      </c>
      <c r="L520" s="95">
        <v>0</v>
      </c>
      <c r="M520" s="95">
        <v>0</v>
      </c>
      <c r="N520" s="95">
        <v>0</v>
      </c>
      <c r="O520" s="95">
        <v>0</v>
      </c>
    </row>
    <row r="521" spans="1:15" x14ac:dyDescent="0.15">
      <c r="A521" s="100">
        <v>0</v>
      </c>
      <c r="B521" s="100">
        <v>0</v>
      </c>
      <c r="C521" s="100">
        <v>0</v>
      </c>
      <c r="D521" s="100">
        <v>0</v>
      </c>
      <c r="E521" s="95">
        <v>0</v>
      </c>
      <c r="F521" s="95">
        <v>0</v>
      </c>
      <c r="G521" s="95">
        <v>0</v>
      </c>
      <c r="H521" s="95">
        <v>0</v>
      </c>
      <c r="I521" s="95">
        <v>0</v>
      </c>
      <c r="J521" s="95">
        <v>0</v>
      </c>
      <c r="K521" s="95">
        <v>0</v>
      </c>
      <c r="L521" s="95">
        <v>0</v>
      </c>
      <c r="M521" s="95">
        <v>0</v>
      </c>
      <c r="N521" s="95">
        <v>0</v>
      </c>
      <c r="O521" s="95">
        <v>0</v>
      </c>
    </row>
    <row r="522" spans="1:15" x14ac:dyDescent="0.15">
      <c r="A522" s="100">
        <v>0</v>
      </c>
      <c r="B522" s="100">
        <v>0</v>
      </c>
      <c r="C522" s="100">
        <v>0</v>
      </c>
      <c r="D522" s="100">
        <v>0</v>
      </c>
      <c r="E522" s="95">
        <v>0</v>
      </c>
      <c r="F522" s="95">
        <v>0</v>
      </c>
      <c r="G522" s="95">
        <v>0</v>
      </c>
      <c r="H522" s="95">
        <v>0</v>
      </c>
      <c r="I522" s="95">
        <v>0</v>
      </c>
      <c r="J522" s="95">
        <v>0</v>
      </c>
      <c r="K522" s="95">
        <v>0</v>
      </c>
      <c r="L522" s="95">
        <v>0</v>
      </c>
      <c r="M522" s="95">
        <v>0</v>
      </c>
      <c r="N522" s="95">
        <v>0</v>
      </c>
      <c r="O522" s="95">
        <v>0</v>
      </c>
    </row>
    <row r="523" spans="1:15" x14ac:dyDescent="0.15">
      <c r="A523" s="100">
        <v>0</v>
      </c>
      <c r="B523" s="100">
        <v>0</v>
      </c>
      <c r="C523" s="100">
        <v>0</v>
      </c>
      <c r="D523" s="100">
        <v>0</v>
      </c>
      <c r="E523" s="95">
        <v>0</v>
      </c>
      <c r="F523" s="95">
        <v>0</v>
      </c>
      <c r="G523" s="95">
        <v>0</v>
      </c>
      <c r="H523" s="95">
        <v>0</v>
      </c>
      <c r="I523" s="95">
        <v>0</v>
      </c>
      <c r="J523" s="95">
        <v>0</v>
      </c>
      <c r="K523" s="95">
        <v>0</v>
      </c>
      <c r="L523" s="95">
        <v>0</v>
      </c>
      <c r="M523" s="95">
        <v>0</v>
      </c>
      <c r="N523" s="95">
        <v>0</v>
      </c>
      <c r="O523" s="95">
        <v>0</v>
      </c>
    </row>
    <row r="524" spans="1:15" x14ac:dyDescent="0.15">
      <c r="A524" s="100">
        <v>0</v>
      </c>
      <c r="B524" s="100">
        <v>0</v>
      </c>
      <c r="C524" s="100">
        <v>0</v>
      </c>
      <c r="D524" s="100">
        <v>0</v>
      </c>
      <c r="E524" s="95">
        <v>0</v>
      </c>
      <c r="F524" s="95">
        <v>0</v>
      </c>
      <c r="G524" s="95">
        <v>0</v>
      </c>
      <c r="H524" s="95">
        <v>0</v>
      </c>
      <c r="I524" s="95">
        <v>0</v>
      </c>
      <c r="J524" s="95">
        <v>0</v>
      </c>
      <c r="K524" s="95">
        <v>0</v>
      </c>
      <c r="L524" s="95">
        <v>0</v>
      </c>
      <c r="M524" s="95">
        <v>0</v>
      </c>
      <c r="N524" s="95">
        <v>0</v>
      </c>
      <c r="O524" s="95">
        <v>0</v>
      </c>
    </row>
    <row r="525" spans="1:15" x14ac:dyDescent="0.15">
      <c r="A525" s="100">
        <v>0</v>
      </c>
      <c r="B525" s="100">
        <v>0</v>
      </c>
      <c r="C525" s="100">
        <v>0</v>
      </c>
      <c r="D525" s="100">
        <v>0</v>
      </c>
      <c r="E525" s="95">
        <v>0</v>
      </c>
      <c r="F525" s="95">
        <v>0</v>
      </c>
      <c r="G525" s="95">
        <v>0</v>
      </c>
      <c r="H525" s="95">
        <v>0</v>
      </c>
      <c r="I525" s="95">
        <v>0</v>
      </c>
      <c r="J525" s="95">
        <v>0</v>
      </c>
      <c r="K525" s="95">
        <v>0</v>
      </c>
      <c r="L525" s="95">
        <v>0</v>
      </c>
      <c r="M525" s="95">
        <v>0</v>
      </c>
      <c r="N525" s="95">
        <v>0</v>
      </c>
      <c r="O525" s="95">
        <v>0</v>
      </c>
    </row>
    <row r="526" spans="1:15" x14ac:dyDescent="0.15">
      <c r="A526" s="100">
        <v>0</v>
      </c>
      <c r="B526" s="100">
        <v>0</v>
      </c>
      <c r="C526" s="100">
        <v>0</v>
      </c>
      <c r="D526" s="100">
        <v>0</v>
      </c>
      <c r="E526" s="95">
        <v>0</v>
      </c>
      <c r="F526" s="95">
        <v>0</v>
      </c>
      <c r="G526" s="95">
        <v>0</v>
      </c>
      <c r="H526" s="95">
        <v>0</v>
      </c>
      <c r="I526" s="95">
        <v>0</v>
      </c>
      <c r="J526" s="95">
        <v>0</v>
      </c>
      <c r="K526" s="95">
        <v>0</v>
      </c>
      <c r="L526" s="95">
        <v>0</v>
      </c>
      <c r="M526" s="95">
        <v>0</v>
      </c>
      <c r="N526" s="95">
        <v>0</v>
      </c>
      <c r="O526" s="95">
        <v>0</v>
      </c>
    </row>
    <row r="527" spans="1:15" x14ac:dyDescent="0.15">
      <c r="A527" s="100">
        <v>0</v>
      </c>
      <c r="B527" s="100">
        <v>0</v>
      </c>
      <c r="C527" s="100">
        <v>0</v>
      </c>
      <c r="D527" s="100">
        <v>0</v>
      </c>
      <c r="E527" s="95">
        <v>0</v>
      </c>
      <c r="F527" s="95">
        <v>0</v>
      </c>
      <c r="G527" s="95">
        <v>0</v>
      </c>
      <c r="H527" s="95">
        <v>0</v>
      </c>
      <c r="I527" s="95">
        <v>0</v>
      </c>
      <c r="J527" s="95">
        <v>0</v>
      </c>
      <c r="K527" s="95">
        <v>0</v>
      </c>
      <c r="L527" s="95">
        <v>0</v>
      </c>
      <c r="M527" s="95">
        <v>0</v>
      </c>
      <c r="N527" s="95">
        <v>0</v>
      </c>
      <c r="O527" s="95">
        <v>0</v>
      </c>
    </row>
    <row r="528" spans="1:15" x14ac:dyDescent="0.15">
      <c r="A528" s="100">
        <v>0</v>
      </c>
      <c r="B528" s="100">
        <v>0</v>
      </c>
      <c r="C528" s="100">
        <v>0</v>
      </c>
      <c r="D528" s="100">
        <v>0</v>
      </c>
      <c r="E528" s="95">
        <v>0</v>
      </c>
      <c r="F528" s="95">
        <v>0</v>
      </c>
      <c r="G528" s="95">
        <v>0</v>
      </c>
      <c r="H528" s="95">
        <v>0</v>
      </c>
      <c r="I528" s="95">
        <v>0</v>
      </c>
      <c r="J528" s="95">
        <v>0</v>
      </c>
      <c r="K528" s="95">
        <v>0</v>
      </c>
      <c r="L528" s="95">
        <v>0</v>
      </c>
      <c r="M528" s="95">
        <v>0</v>
      </c>
      <c r="N528" s="95">
        <v>0</v>
      </c>
      <c r="O528" s="95">
        <v>0</v>
      </c>
    </row>
    <row r="529" spans="1:15" x14ac:dyDescent="0.15">
      <c r="A529" s="100">
        <v>0</v>
      </c>
      <c r="B529" s="100">
        <v>0</v>
      </c>
      <c r="C529" s="100">
        <v>0</v>
      </c>
      <c r="D529" s="100">
        <v>0</v>
      </c>
      <c r="E529" s="95">
        <v>0</v>
      </c>
      <c r="F529" s="95">
        <v>0</v>
      </c>
      <c r="G529" s="95">
        <v>0</v>
      </c>
      <c r="H529" s="95">
        <v>0</v>
      </c>
      <c r="I529" s="95">
        <v>0</v>
      </c>
      <c r="J529" s="95">
        <v>0</v>
      </c>
      <c r="K529" s="95">
        <v>0</v>
      </c>
      <c r="L529" s="95">
        <v>0</v>
      </c>
      <c r="M529" s="95">
        <v>0</v>
      </c>
      <c r="N529" s="95">
        <v>0</v>
      </c>
      <c r="O529" s="95">
        <v>0</v>
      </c>
    </row>
    <row r="530" spans="1:15" x14ac:dyDescent="0.15">
      <c r="A530" s="100">
        <v>0</v>
      </c>
      <c r="B530" s="100">
        <v>0</v>
      </c>
      <c r="C530" s="100">
        <v>0</v>
      </c>
      <c r="D530" s="100">
        <v>0</v>
      </c>
      <c r="E530" s="95">
        <v>0</v>
      </c>
      <c r="F530" s="95">
        <v>0</v>
      </c>
      <c r="G530" s="95">
        <v>0</v>
      </c>
      <c r="H530" s="95">
        <v>0</v>
      </c>
      <c r="I530" s="95">
        <v>0</v>
      </c>
      <c r="J530" s="95">
        <v>0</v>
      </c>
      <c r="K530" s="95">
        <v>0</v>
      </c>
      <c r="L530" s="95">
        <v>0</v>
      </c>
      <c r="M530" s="95">
        <v>0</v>
      </c>
      <c r="N530" s="95">
        <v>0</v>
      </c>
      <c r="O530" s="95">
        <v>0</v>
      </c>
    </row>
    <row r="531" spans="1:15" x14ac:dyDescent="0.15">
      <c r="A531" s="100">
        <v>0</v>
      </c>
      <c r="B531" s="100">
        <v>0</v>
      </c>
      <c r="C531" s="100">
        <v>0</v>
      </c>
      <c r="D531" s="100">
        <v>0</v>
      </c>
      <c r="E531" s="95">
        <v>0</v>
      </c>
      <c r="F531" s="95">
        <v>0</v>
      </c>
      <c r="G531" s="95">
        <v>0</v>
      </c>
      <c r="H531" s="95">
        <v>0</v>
      </c>
      <c r="I531" s="95">
        <v>0</v>
      </c>
      <c r="J531" s="95">
        <v>0</v>
      </c>
      <c r="K531" s="95">
        <v>0</v>
      </c>
      <c r="L531" s="95">
        <v>0</v>
      </c>
      <c r="M531" s="95">
        <v>0</v>
      </c>
      <c r="N531" s="95">
        <v>0</v>
      </c>
      <c r="O531" s="95">
        <v>0</v>
      </c>
    </row>
    <row r="532" spans="1:15" x14ac:dyDescent="0.15">
      <c r="A532" s="100">
        <v>0</v>
      </c>
      <c r="B532" s="100">
        <v>0</v>
      </c>
      <c r="C532" s="100">
        <v>0</v>
      </c>
      <c r="D532" s="100">
        <v>0</v>
      </c>
      <c r="E532" s="95">
        <v>0</v>
      </c>
      <c r="F532" s="95">
        <v>0</v>
      </c>
      <c r="G532" s="95">
        <v>0</v>
      </c>
      <c r="H532" s="95">
        <v>0</v>
      </c>
      <c r="I532" s="95">
        <v>0</v>
      </c>
      <c r="J532" s="95">
        <v>0</v>
      </c>
      <c r="K532" s="95">
        <v>0</v>
      </c>
      <c r="L532" s="95">
        <v>0</v>
      </c>
      <c r="M532" s="95">
        <v>0</v>
      </c>
      <c r="N532" s="95">
        <v>0</v>
      </c>
      <c r="O532" s="95">
        <v>0</v>
      </c>
    </row>
    <row r="533" spans="1:15" x14ac:dyDescent="0.15">
      <c r="A533" s="100">
        <v>0</v>
      </c>
      <c r="B533" s="100">
        <v>0</v>
      </c>
      <c r="C533" s="100">
        <v>0</v>
      </c>
      <c r="D533" s="100">
        <v>0</v>
      </c>
      <c r="E533" s="95">
        <v>0</v>
      </c>
      <c r="F533" s="95">
        <v>0</v>
      </c>
      <c r="G533" s="95">
        <v>0</v>
      </c>
      <c r="H533" s="95">
        <v>0</v>
      </c>
      <c r="I533" s="95">
        <v>0</v>
      </c>
      <c r="J533" s="95">
        <v>0</v>
      </c>
      <c r="K533" s="95">
        <v>0</v>
      </c>
      <c r="L533" s="95">
        <v>0</v>
      </c>
      <c r="M533" s="95">
        <v>0</v>
      </c>
      <c r="N533" s="95">
        <v>0</v>
      </c>
      <c r="O533" s="95">
        <v>0</v>
      </c>
    </row>
    <row r="534" spans="1:15" x14ac:dyDescent="0.15">
      <c r="A534" s="100">
        <v>0</v>
      </c>
      <c r="B534" s="100">
        <v>0</v>
      </c>
      <c r="C534" s="100">
        <v>0</v>
      </c>
      <c r="D534" s="100">
        <v>0</v>
      </c>
      <c r="E534" s="95">
        <v>0</v>
      </c>
      <c r="F534" s="95">
        <v>0</v>
      </c>
      <c r="G534" s="95">
        <v>0</v>
      </c>
      <c r="H534" s="95">
        <v>0</v>
      </c>
      <c r="I534" s="95">
        <v>0</v>
      </c>
      <c r="J534" s="95">
        <v>0</v>
      </c>
      <c r="K534" s="95">
        <v>0</v>
      </c>
      <c r="L534" s="95">
        <v>0</v>
      </c>
      <c r="M534" s="95">
        <v>0</v>
      </c>
      <c r="N534" s="95">
        <v>0</v>
      </c>
      <c r="O534" s="95">
        <v>0</v>
      </c>
    </row>
    <row r="535" spans="1:15" x14ac:dyDescent="0.15">
      <c r="A535" s="100">
        <v>0</v>
      </c>
      <c r="B535" s="100">
        <v>0</v>
      </c>
      <c r="C535" s="100">
        <v>0</v>
      </c>
      <c r="D535" s="100">
        <v>0</v>
      </c>
      <c r="E535" s="95">
        <v>0</v>
      </c>
      <c r="F535" s="95">
        <v>0</v>
      </c>
      <c r="G535" s="95">
        <v>0</v>
      </c>
      <c r="H535" s="95">
        <v>0</v>
      </c>
      <c r="I535" s="95">
        <v>0</v>
      </c>
      <c r="J535" s="95">
        <v>0</v>
      </c>
      <c r="K535" s="95">
        <v>0</v>
      </c>
      <c r="L535" s="95">
        <v>0</v>
      </c>
      <c r="M535" s="95">
        <v>0</v>
      </c>
      <c r="N535" s="95">
        <v>0</v>
      </c>
      <c r="O535" s="95">
        <v>0</v>
      </c>
    </row>
    <row r="536" spans="1:15" x14ac:dyDescent="0.15">
      <c r="A536" s="100">
        <v>0</v>
      </c>
      <c r="B536" s="100">
        <v>0</v>
      </c>
      <c r="C536" s="100">
        <v>0</v>
      </c>
      <c r="D536" s="100">
        <v>0</v>
      </c>
      <c r="E536" s="95">
        <v>0</v>
      </c>
      <c r="F536" s="95">
        <v>0</v>
      </c>
      <c r="G536" s="95">
        <v>0</v>
      </c>
      <c r="H536" s="95">
        <v>0</v>
      </c>
      <c r="I536" s="95">
        <v>0</v>
      </c>
      <c r="J536" s="95">
        <v>0</v>
      </c>
      <c r="K536" s="95">
        <v>0</v>
      </c>
      <c r="L536" s="95">
        <v>0</v>
      </c>
      <c r="M536" s="95">
        <v>0</v>
      </c>
      <c r="N536" s="95">
        <v>0</v>
      </c>
      <c r="O536" s="95">
        <v>0</v>
      </c>
    </row>
    <row r="537" spans="1:15" x14ac:dyDescent="0.15">
      <c r="A537" s="100">
        <v>0</v>
      </c>
      <c r="B537" s="100">
        <v>0</v>
      </c>
      <c r="C537" s="100">
        <v>0</v>
      </c>
      <c r="D537" s="100">
        <v>0</v>
      </c>
      <c r="E537" s="95">
        <v>0</v>
      </c>
      <c r="F537" s="95">
        <v>0</v>
      </c>
      <c r="G537" s="95">
        <v>0</v>
      </c>
      <c r="H537" s="95">
        <v>0</v>
      </c>
      <c r="I537" s="95">
        <v>0</v>
      </c>
      <c r="J537" s="95">
        <v>0</v>
      </c>
      <c r="K537" s="95">
        <v>0</v>
      </c>
      <c r="L537" s="95">
        <v>0</v>
      </c>
      <c r="M537" s="95">
        <v>0</v>
      </c>
      <c r="N537" s="95">
        <v>0</v>
      </c>
      <c r="O537" s="95">
        <v>0</v>
      </c>
    </row>
    <row r="538" spans="1:15" x14ac:dyDescent="0.15">
      <c r="A538" s="100">
        <v>0</v>
      </c>
      <c r="B538" s="100">
        <v>0</v>
      </c>
      <c r="C538" s="100">
        <v>0</v>
      </c>
      <c r="D538" s="100">
        <v>0</v>
      </c>
      <c r="E538" s="95">
        <v>0</v>
      </c>
      <c r="F538" s="95">
        <v>0</v>
      </c>
      <c r="G538" s="95">
        <v>0</v>
      </c>
      <c r="H538" s="95">
        <v>0</v>
      </c>
      <c r="I538" s="95">
        <v>0</v>
      </c>
      <c r="J538" s="95">
        <v>0</v>
      </c>
      <c r="K538" s="95">
        <v>0</v>
      </c>
      <c r="L538" s="95">
        <v>0</v>
      </c>
      <c r="M538" s="95">
        <v>0</v>
      </c>
      <c r="N538" s="95">
        <v>0</v>
      </c>
      <c r="O538" s="95">
        <v>0</v>
      </c>
    </row>
    <row r="539" spans="1:15" x14ac:dyDescent="0.15">
      <c r="A539" s="100">
        <v>0</v>
      </c>
      <c r="B539" s="100">
        <v>0</v>
      </c>
      <c r="C539" s="100">
        <v>0</v>
      </c>
      <c r="D539" s="100">
        <v>0</v>
      </c>
      <c r="E539" s="95">
        <v>0</v>
      </c>
      <c r="F539" s="95">
        <v>0</v>
      </c>
      <c r="G539" s="95">
        <v>0</v>
      </c>
      <c r="H539" s="95">
        <v>0</v>
      </c>
      <c r="I539" s="95">
        <v>0</v>
      </c>
      <c r="J539" s="95">
        <v>0</v>
      </c>
      <c r="K539" s="95">
        <v>0</v>
      </c>
      <c r="L539" s="95">
        <v>0</v>
      </c>
      <c r="M539" s="95">
        <v>0</v>
      </c>
      <c r="N539" s="95">
        <v>0</v>
      </c>
      <c r="O539" s="95">
        <v>0</v>
      </c>
    </row>
    <row r="540" spans="1:15" x14ac:dyDescent="0.15">
      <c r="A540" s="100">
        <v>0</v>
      </c>
      <c r="B540" s="100">
        <v>0</v>
      </c>
      <c r="C540" s="100">
        <v>0</v>
      </c>
      <c r="D540" s="100">
        <v>0</v>
      </c>
      <c r="E540" s="95">
        <v>0</v>
      </c>
      <c r="F540" s="95">
        <v>0</v>
      </c>
      <c r="G540" s="95">
        <v>0</v>
      </c>
      <c r="H540" s="95">
        <v>0</v>
      </c>
      <c r="I540" s="95">
        <v>0</v>
      </c>
      <c r="J540" s="95">
        <v>0</v>
      </c>
      <c r="K540" s="95">
        <v>0</v>
      </c>
      <c r="L540" s="95">
        <v>0</v>
      </c>
      <c r="M540" s="95">
        <v>0</v>
      </c>
      <c r="N540" s="95">
        <v>0</v>
      </c>
      <c r="O540" s="95">
        <v>0</v>
      </c>
    </row>
    <row r="541" spans="1:15" x14ac:dyDescent="0.15">
      <c r="A541" s="100">
        <v>0</v>
      </c>
      <c r="B541" s="100">
        <v>0</v>
      </c>
      <c r="C541" s="100">
        <v>0</v>
      </c>
      <c r="D541" s="100">
        <v>0</v>
      </c>
      <c r="E541" s="95">
        <v>0</v>
      </c>
      <c r="F541" s="95">
        <v>0</v>
      </c>
      <c r="G541" s="95">
        <v>0</v>
      </c>
      <c r="H541" s="95">
        <v>0</v>
      </c>
      <c r="I541" s="95">
        <v>0</v>
      </c>
      <c r="J541" s="95">
        <v>0</v>
      </c>
      <c r="K541" s="95">
        <v>0</v>
      </c>
      <c r="L541" s="95">
        <v>0</v>
      </c>
      <c r="M541" s="95">
        <v>0</v>
      </c>
      <c r="N541" s="95">
        <v>0</v>
      </c>
      <c r="O541" s="95">
        <v>0</v>
      </c>
    </row>
    <row r="542" spans="1:15" x14ac:dyDescent="0.15">
      <c r="A542" s="100">
        <v>0</v>
      </c>
      <c r="B542" s="100">
        <v>0</v>
      </c>
      <c r="C542" s="100">
        <v>0</v>
      </c>
      <c r="D542" s="100">
        <v>0</v>
      </c>
      <c r="E542" s="95">
        <v>0</v>
      </c>
      <c r="F542" s="95">
        <v>0</v>
      </c>
      <c r="G542" s="95">
        <v>0</v>
      </c>
      <c r="H542" s="95">
        <v>0</v>
      </c>
      <c r="I542" s="95">
        <v>0</v>
      </c>
      <c r="J542" s="95">
        <v>0</v>
      </c>
      <c r="K542" s="95">
        <v>0</v>
      </c>
      <c r="L542" s="95">
        <v>0</v>
      </c>
      <c r="M542" s="95">
        <v>0</v>
      </c>
      <c r="N542" s="95">
        <v>0</v>
      </c>
      <c r="O542" s="95">
        <v>0</v>
      </c>
    </row>
    <row r="543" spans="1:15" x14ac:dyDescent="0.15">
      <c r="A543" s="100">
        <v>0</v>
      </c>
      <c r="B543" s="100">
        <v>0</v>
      </c>
      <c r="C543" s="100">
        <v>0</v>
      </c>
      <c r="D543" s="100">
        <v>0</v>
      </c>
      <c r="E543" s="95">
        <v>0</v>
      </c>
      <c r="F543" s="95">
        <v>0</v>
      </c>
      <c r="G543" s="95">
        <v>0</v>
      </c>
      <c r="H543" s="95">
        <v>0</v>
      </c>
      <c r="I543" s="95">
        <v>0</v>
      </c>
      <c r="J543" s="95">
        <v>0</v>
      </c>
      <c r="K543" s="95">
        <v>0</v>
      </c>
      <c r="L543" s="95">
        <v>0</v>
      </c>
      <c r="M543" s="95">
        <v>0</v>
      </c>
      <c r="N543" s="95">
        <v>0</v>
      </c>
      <c r="O543" s="95">
        <v>0</v>
      </c>
    </row>
    <row r="544" spans="1:15" x14ac:dyDescent="0.15">
      <c r="A544" s="100">
        <v>0</v>
      </c>
      <c r="B544" s="100">
        <v>0</v>
      </c>
      <c r="C544" s="100">
        <v>0</v>
      </c>
      <c r="D544" s="100">
        <v>0</v>
      </c>
      <c r="E544" s="95">
        <v>0</v>
      </c>
      <c r="F544" s="95">
        <v>0</v>
      </c>
      <c r="G544" s="95">
        <v>0</v>
      </c>
      <c r="H544" s="95">
        <v>0</v>
      </c>
      <c r="I544" s="95">
        <v>0</v>
      </c>
      <c r="J544" s="95">
        <v>0</v>
      </c>
      <c r="K544" s="95">
        <v>0</v>
      </c>
      <c r="L544" s="95">
        <v>0</v>
      </c>
      <c r="M544" s="95">
        <v>0</v>
      </c>
      <c r="N544" s="95">
        <v>0</v>
      </c>
      <c r="O544" s="95">
        <v>0</v>
      </c>
    </row>
    <row r="545" spans="1:15" x14ac:dyDescent="0.15">
      <c r="A545" s="100">
        <v>0</v>
      </c>
      <c r="B545" s="100">
        <v>0</v>
      </c>
      <c r="C545" s="100">
        <v>0</v>
      </c>
      <c r="D545" s="100">
        <v>0</v>
      </c>
      <c r="E545" s="95">
        <v>0</v>
      </c>
      <c r="F545" s="95">
        <v>0</v>
      </c>
      <c r="G545" s="95">
        <v>0</v>
      </c>
      <c r="H545" s="95">
        <v>0</v>
      </c>
      <c r="I545" s="95">
        <v>0</v>
      </c>
      <c r="J545" s="95">
        <v>0</v>
      </c>
      <c r="K545" s="95">
        <v>0</v>
      </c>
      <c r="L545" s="95">
        <v>0</v>
      </c>
      <c r="M545" s="95">
        <v>0</v>
      </c>
      <c r="N545" s="95">
        <v>0</v>
      </c>
      <c r="O545" s="95">
        <v>0</v>
      </c>
    </row>
    <row r="546" spans="1:15" x14ac:dyDescent="0.15">
      <c r="A546" s="100">
        <v>0</v>
      </c>
      <c r="B546" s="100">
        <v>0</v>
      </c>
      <c r="C546" s="100">
        <v>0</v>
      </c>
      <c r="D546" s="100">
        <v>0</v>
      </c>
      <c r="E546" s="95">
        <v>0</v>
      </c>
      <c r="F546" s="95">
        <v>0</v>
      </c>
      <c r="G546" s="95">
        <v>0</v>
      </c>
      <c r="H546" s="95">
        <v>0</v>
      </c>
      <c r="I546" s="95">
        <v>0</v>
      </c>
      <c r="J546" s="95">
        <v>0</v>
      </c>
      <c r="K546" s="95">
        <v>0</v>
      </c>
      <c r="L546" s="95">
        <v>0</v>
      </c>
      <c r="M546" s="95">
        <v>0</v>
      </c>
      <c r="N546" s="95">
        <v>0</v>
      </c>
      <c r="O546" s="95">
        <v>0</v>
      </c>
    </row>
    <row r="547" spans="1:15" x14ac:dyDescent="0.15">
      <c r="A547" s="100">
        <v>0</v>
      </c>
      <c r="B547" s="100">
        <v>0</v>
      </c>
      <c r="C547" s="100">
        <v>0</v>
      </c>
      <c r="D547" s="100">
        <v>0</v>
      </c>
      <c r="E547" s="95">
        <v>0</v>
      </c>
      <c r="F547" s="95">
        <v>0</v>
      </c>
      <c r="G547" s="95">
        <v>0</v>
      </c>
      <c r="H547" s="95">
        <v>0</v>
      </c>
      <c r="I547" s="95">
        <v>0</v>
      </c>
      <c r="J547" s="95">
        <v>0</v>
      </c>
      <c r="K547" s="95">
        <v>0</v>
      </c>
      <c r="L547" s="95">
        <v>0</v>
      </c>
      <c r="M547" s="95">
        <v>0</v>
      </c>
      <c r="N547" s="95">
        <v>0</v>
      </c>
      <c r="O547" s="95">
        <v>0</v>
      </c>
    </row>
    <row r="548" spans="1:15" x14ac:dyDescent="0.15">
      <c r="A548" s="100">
        <v>0</v>
      </c>
      <c r="B548" s="100">
        <v>0</v>
      </c>
      <c r="C548" s="100">
        <v>0</v>
      </c>
      <c r="D548" s="100">
        <v>0</v>
      </c>
      <c r="E548" s="95">
        <v>0</v>
      </c>
      <c r="F548" s="95">
        <v>0</v>
      </c>
      <c r="G548" s="95">
        <v>0</v>
      </c>
      <c r="H548" s="95">
        <v>0</v>
      </c>
      <c r="I548" s="95">
        <v>0</v>
      </c>
      <c r="J548" s="95">
        <v>0</v>
      </c>
      <c r="K548" s="95">
        <v>0</v>
      </c>
      <c r="L548" s="95">
        <v>0</v>
      </c>
      <c r="M548" s="95">
        <v>0</v>
      </c>
      <c r="N548" s="95">
        <v>0</v>
      </c>
      <c r="O548" s="95">
        <v>0</v>
      </c>
    </row>
    <row r="549" spans="1:15" x14ac:dyDescent="0.15">
      <c r="A549" s="100">
        <v>0</v>
      </c>
      <c r="B549" s="100">
        <v>0</v>
      </c>
      <c r="C549" s="100">
        <v>0</v>
      </c>
      <c r="D549" s="100">
        <v>0</v>
      </c>
      <c r="E549" s="95">
        <v>0</v>
      </c>
      <c r="F549" s="95">
        <v>0</v>
      </c>
      <c r="G549" s="95">
        <v>0</v>
      </c>
      <c r="H549" s="95">
        <v>0</v>
      </c>
      <c r="I549" s="95">
        <v>0</v>
      </c>
      <c r="J549" s="95">
        <v>0</v>
      </c>
      <c r="K549" s="95">
        <v>0</v>
      </c>
      <c r="L549" s="95">
        <v>0</v>
      </c>
      <c r="M549" s="95">
        <v>0</v>
      </c>
      <c r="N549" s="95">
        <v>0</v>
      </c>
      <c r="O549" s="95">
        <v>0</v>
      </c>
    </row>
    <row r="550" spans="1:15" x14ac:dyDescent="0.15">
      <c r="A550" s="100">
        <v>0</v>
      </c>
      <c r="B550" s="100">
        <v>0</v>
      </c>
      <c r="C550" s="100">
        <v>0</v>
      </c>
      <c r="D550" s="100">
        <v>0</v>
      </c>
      <c r="E550" s="95">
        <v>0</v>
      </c>
      <c r="F550" s="95">
        <v>0</v>
      </c>
      <c r="G550" s="95">
        <v>0</v>
      </c>
      <c r="H550" s="95">
        <v>0</v>
      </c>
      <c r="I550" s="95">
        <v>0</v>
      </c>
      <c r="J550" s="95">
        <v>0</v>
      </c>
      <c r="K550" s="95">
        <v>0</v>
      </c>
      <c r="L550" s="95">
        <v>0</v>
      </c>
      <c r="M550" s="95">
        <v>0</v>
      </c>
      <c r="N550" s="95">
        <v>0</v>
      </c>
      <c r="O550" s="95">
        <v>0</v>
      </c>
    </row>
    <row r="551" spans="1:15" x14ac:dyDescent="0.15">
      <c r="A551" s="100">
        <v>0</v>
      </c>
      <c r="B551" s="100">
        <v>0</v>
      </c>
      <c r="C551" s="100">
        <v>0</v>
      </c>
      <c r="D551" s="100">
        <v>0</v>
      </c>
      <c r="E551" s="95">
        <v>0</v>
      </c>
      <c r="F551" s="95">
        <v>0</v>
      </c>
      <c r="G551" s="95">
        <v>0</v>
      </c>
      <c r="H551" s="95">
        <v>0</v>
      </c>
      <c r="I551" s="95">
        <v>0</v>
      </c>
      <c r="J551" s="95">
        <v>0</v>
      </c>
      <c r="K551" s="95">
        <v>0</v>
      </c>
      <c r="L551" s="95">
        <v>0</v>
      </c>
      <c r="M551" s="95">
        <v>0</v>
      </c>
      <c r="N551" s="95">
        <v>0</v>
      </c>
      <c r="O551" s="95">
        <v>0</v>
      </c>
    </row>
    <row r="552" spans="1:15" x14ac:dyDescent="0.15">
      <c r="A552" s="100">
        <v>0</v>
      </c>
      <c r="B552" s="100">
        <v>0</v>
      </c>
      <c r="C552" s="100">
        <v>0</v>
      </c>
      <c r="D552" s="100">
        <v>0</v>
      </c>
      <c r="E552" s="95">
        <v>0</v>
      </c>
      <c r="F552" s="95">
        <v>0</v>
      </c>
      <c r="G552" s="95">
        <v>0</v>
      </c>
      <c r="H552" s="95">
        <v>0</v>
      </c>
      <c r="I552" s="95">
        <v>0</v>
      </c>
      <c r="J552" s="95">
        <v>0</v>
      </c>
      <c r="K552" s="95">
        <v>0</v>
      </c>
      <c r="L552" s="95">
        <v>0</v>
      </c>
      <c r="M552" s="95">
        <v>0</v>
      </c>
      <c r="N552" s="95">
        <v>0</v>
      </c>
      <c r="O552" s="95">
        <v>0</v>
      </c>
    </row>
    <row r="553" spans="1:15" x14ac:dyDescent="0.15">
      <c r="A553" s="100">
        <v>0</v>
      </c>
      <c r="B553" s="100">
        <v>0</v>
      </c>
      <c r="C553" s="100">
        <v>0</v>
      </c>
      <c r="D553" s="100">
        <v>0</v>
      </c>
      <c r="E553" s="95">
        <v>0</v>
      </c>
      <c r="F553" s="95">
        <v>0</v>
      </c>
      <c r="G553" s="95">
        <v>0</v>
      </c>
      <c r="H553" s="95">
        <v>0</v>
      </c>
      <c r="I553" s="95">
        <v>0</v>
      </c>
      <c r="J553" s="95">
        <v>0</v>
      </c>
      <c r="K553" s="95">
        <v>0</v>
      </c>
      <c r="L553" s="95">
        <v>0</v>
      </c>
      <c r="M553" s="95">
        <v>0</v>
      </c>
      <c r="N553" s="95">
        <v>0</v>
      </c>
      <c r="O553" s="95">
        <v>0</v>
      </c>
    </row>
    <row r="554" spans="1:15" x14ac:dyDescent="0.15">
      <c r="A554" s="100">
        <v>0</v>
      </c>
      <c r="B554" s="100">
        <v>0</v>
      </c>
      <c r="C554" s="100">
        <v>0</v>
      </c>
      <c r="D554" s="100">
        <v>0</v>
      </c>
      <c r="E554" s="95">
        <v>0</v>
      </c>
      <c r="F554" s="95">
        <v>0</v>
      </c>
      <c r="G554" s="95">
        <v>0</v>
      </c>
      <c r="H554" s="95">
        <v>0</v>
      </c>
      <c r="I554" s="95">
        <v>0</v>
      </c>
      <c r="J554" s="95">
        <v>0</v>
      </c>
      <c r="K554" s="95">
        <v>0</v>
      </c>
      <c r="L554" s="95">
        <v>0</v>
      </c>
      <c r="M554" s="95">
        <v>0</v>
      </c>
      <c r="N554" s="95">
        <v>0</v>
      </c>
      <c r="O554" s="95">
        <v>0</v>
      </c>
    </row>
    <row r="555" spans="1:15" x14ac:dyDescent="0.15">
      <c r="A555" s="100">
        <v>0</v>
      </c>
      <c r="B555" s="100">
        <v>0</v>
      </c>
      <c r="C555" s="100">
        <v>0</v>
      </c>
      <c r="D555" s="100">
        <v>0</v>
      </c>
      <c r="E555" s="95">
        <v>0</v>
      </c>
      <c r="F555" s="95">
        <v>0</v>
      </c>
      <c r="G555" s="95">
        <v>0</v>
      </c>
      <c r="H555" s="95">
        <v>0</v>
      </c>
      <c r="I555" s="95">
        <v>0</v>
      </c>
      <c r="J555" s="95">
        <v>0</v>
      </c>
      <c r="K555" s="95">
        <v>0</v>
      </c>
      <c r="L555" s="95">
        <v>0</v>
      </c>
      <c r="M555" s="95">
        <v>0</v>
      </c>
      <c r="N555" s="95">
        <v>0</v>
      </c>
      <c r="O555" s="95">
        <v>0</v>
      </c>
    </row>
    <row r="556" spans="1:15" x14ac:dyDescent="0.15">
      <c r="A556" s="100">
        <v>0</v>
      </c>
      <c r="B556" s="100">
        <v>0</v>
      </c>
      <c r="C556" s="100">
        <v>0</v>
      </c>
      <c r="D556" s="100">
        <v>0</v>
      </c>
      <c r="E556" s="95">
        <v>0</v>
      </c>
      <c r="F556" s="95">
        <v>0</v>
      </c>
      <c r="G556" s="95">
        <v>0</v>
      </c>
      <c r="H556" s="95">
        <v>0</v>
      </c>
      <c r="I556" s="95">
        <v>0</v>
      </c>
      <c r="J556" s="95">
        <v>0</v>
      </c>
      <c r="K556" s="95">
        <v>0</v>
      </c>
      <c r="L556" s="95">
        <v>0</v>
      </c>
      <c r="M556" s="95">
        <v>0</v>
      </c>
      <c r="N556" s="95">
        <v>0</v>
      </c>
      <c r="O556" s="95">
        <v>0</v>
      </c>
    </row>
    <row r="557" spans="1:15" x14ac:dyDescent="0.15">
      <c r="A557" s="100">
        <v>0</v>
      </c>
      <c r="B557" s="100">
        <v>0</v>
      </c>
      <c r="C557" s="100">
        <v>0</v>
      </c>
      <c r="D557" s="100">
        <v>0</v>
      </c>
      <c r="E557" s="95">
        <v>0</v>
      </c>
      <c r="F557" s="95">
        <v>0</v>
      </c>
      <c r="G557" s="95">
        <v>0</v>
      </c>
      <c r="H557" s="95">
        <v>0</v>
      </c>
      <c r="I557" s="95">
        <v>0</v>
      </c>
      <c r="J557" s="95">
        <v>0</v>
      </c>
      <c r="K557" s="95">
        <v>0</v>
      </c>
      <c r="L557" s="95">
        <v>0</v>
      </c>
      <c r="M557" s="95">
        <v>0</v>
      </c>
      <c r="N557" s="95">
        <v>0</v>
      </c>
      <c r="O557" s="95">
        <v>0</v>
      </c>
    </row>
    <row r="558" spans="1:15" x14ac:dyDescent="0.15">
      <c r="A558" s="100">
        <v>0</v>
      </c>
      <c r="B558" s="100">
        <v>0</v>
      </c>
      <c r="C558" s="100">
        <v>0</v>
      </c>
      <c r="D558" s="100">
        <v>0</v>
      </c>
      <c r="E558" s="95">
        <v>0</v>
      </c>
      <c r="F558" s="95">
        <v>0</v>
      </c>
      <c r="G558" s="95">
        <v>0</v>
      </c>
      <c r="H558" s="95">
        <v>0</v>
      </c>
      <c r="I558" s="95">
        <v>0</v>
      </c>
      <c r="J558" s="95">
        <v>0</v>
      </c>
      <c r="K558" s="95">
        <v>0</v>
      </c>
      <c r="L558" s="95">
        <v>0</v>
      </c>
      <c r="M558" s="95">
        <v>0</v>
      </c>
      <c r="N558" s="95">
        <v>0</v>
      </c>
      <c r="O558" s="95">
        <v>0</v>
      </c>
    </row>
    <row r="559" spans="1:15" x14ac:dyDescent="0.15">
      <c r="A559" s="100">
        <v>0</v>
      </c>
      <c r="B559" s="100">
        <v>0</v>
      </c>
      <c r="C559" s="100">
        <v>0</v>
      </c>
      <c r="D559" s="100">
        <v>0</v>
      </c>
      <c r="E559" s="95">
        <v>0</v>
      </c>
      <c r="F559" s="95">
        <v>0</v>
      </c>
      <c r="G559" s="95">
        <v>0</v>
      </c>
      <c r="H559" s="95">
        <v>0</v>
      </c>
      <c r="I559" s="95">
        <v>0</v>
      </c>
      <c r="J559" s="95">
        <v>0</v>
      </c>
      <c r="K559" s="95">
        <v>0</v>
      </c>
      <c r="L559" s="95">
        <v>0</v>
      </c>
      <c r="M559" s="95">
        <v>0</v>
      </c>
      <c r="N559" s="95">
        <v>0</v>
      </c>
      <c r="O559" s="95">
        <v>0</v>
      </c>
    </row>
    <row r="560" spans="1:15" x14ac:dyDescent="0.15">
      <c r="A560" s="100">
        <v>0</v>
      </c>
      <c r="B560" s="100">
        <v>0</v>
      </c>
      <c r="C560" s="100">
        <v>0</v>
      </c>
      <c r="D560" s="100">
        <v>0</v>
      </c>
      <c r="E560" s="95">
        <v>0</v>
      </c>
      <c r="F560" s="95">
        <v>0</v>
      </c>
      <c r="G560" s="95">
        <v>0</v>
      </c>
      <c r="H560" s="95">
        <v>0</v>
      </c>
      <c r="I560" s="95">
        <v>0</v>
      </c>
      <c r="J560" s="95">
        <v>0</v>
      </c>
      <c r="K560" s="95">
        <v>0</v>
      </c>
      <c r="L560" s="95">
        <v>0</v>
      </c>
      <c r="M560" s="95">
        <v>0</v>
      </c>
      <c r="N560" s="95">
        <v>0</v>
      </c>
      <c r="O560" s="95">
        <v>0</v>
      </c>
    </row>
    <row r="561" spans="1:15" x14ac:dyDescent="0.15">
      <c r="A561" s="100">
        <v>0</v>
      </c>
      <c r="B561" s="100">
        <v>0</v>
      </c>
      <c r="C561" s="100">
        <v>0</v>
      </c>
      <c r="D561" s="100">
        <v>0</v>
      </c>
      <c r="E561" s="95">
        <v>0</v>
      </c>
      <c r="F561" s="95">
        <v>0</v>
      </c>
      <c r="G561" s="95">
        <v>0</v>
      </c>
      <c r="H561" s="95">
        <v>0</v>
      </c>
      <c r="I561" s="95">
        <v>0</v>
      </c>
      <c r="J561" s="95">
        <v>0</v>
      </c>
      <c r="K561" s="95">
        <v>0</v>
      </c>
      <c r="L561" s="95">
        <v>0</v>
      </c>
      <c r="M561" s="95">
        <v>0</v>
      </c>
      <c r="N561" s="95">
        <v>0</v>
      </c>
      <c r="O561" s="95">
        <v>0</v>
      </c>
    </row>
    <row r="562" spans="1:15" x14ac:dyDescent="0.15">
      <c r="A562" s="100">
        <v>0</v>
      </c>
      <c r="B562" s="100">
        <v>0</v>
      </c>
      <c r="C562" s="100">
        <v>0</v>
      </c>
      <c r="D562" s="100">
        <v>0</v>
      </c>
      <c r="E562" s="95">
        <v>0</v>
      </c>
      <c r="F562" s="95">
        <v>0</v>
      </c>
      <c r="G562" s="95">
        <v>0</v>
      </c>
      <c r="H562" s="95">
        <v>0</v>
      </c>
      <c r="I562" s="95">
        <v>0</v>
      </c>
      <c r="J562" s="95">
        <v>0</v>
      </c>
      <c r="K562" s="95">
        <v>0</v>
      </c>
      <c r="L562" s="95">
        <v>0</v>
      </c>
      <c r="M562" s="95">
        <v>0</v>
      </c>
      <c r="N562" s="95">
        <v>0</v>
      </c>
      <c r="O562" s="95">
        <v>0</v>
      </c>
    </row>
    <row r="563" spans="1:15" x14ac:dyDescent="0.15">
      <c r="A563" s="100">
        <v>0</v>
      </c>
      <c r="B563" s="100">
        <v>0</v>
      </c>
      <c r="C563" s="100">
        <v>0</v>
      </c>
      <c r="D563" s="100">
        <v>0</v>
      </c>
      <c r="E563" s="95">
        <v>0</v>
      </c>
      <c r="F563" s="95">
        <v>0</v>
      </c>
      <c r="G563" s="95">
        <v>0</v>
      </c>
      <c r="H563" s="95">
        <v>0</v>
      </c>
      <c r="I563" s="95">
        <v>0</v>
      </c>
      <c r="J563" s="95">
        <v>0</v>
      </c>
      <c r="K563" s="95">
        <v>0</v>
      </c>
      <c r="L563" s="95">
        <v>0</v>
      </c>
      <c r="M563" s="95">
        <v>0</v>
      </c>
      <c r="N563" s="95">
        <v>0</v>
      </c>
      <c r="O563" s="95">
        <v>0</v>
      </c>
    </row>
    <row r="564" spans="1:15" x14ac:dyDescent="0.15">
      <c r="A564" s="100">
        <v>0</v>
      </c>
      <c r="B564" s="100">
        <v>0</v>
      </c>
      <c r="C564" s="100">
        <v>0</v>
      </c>
      <c r="D564" s="100">
        <v>0</v>
      </c>
      <c r="E564" s="95">
        <v>0</v>
      </c>
      <c r="F564" s="95">
        <v>0</v>
      </c>
      <c r="G564" s="95">
        <v>0</v>
      </c>
      <c r="H564" s="95">
        <v>0</v>
      </c>
      <c r="I564" s="95">
        <v>0</v>
      </c>
      <c r="J564" s="95">
        <v>0</v>
      </c>
      <c r="K564" s="95">
        <v>0</v>
      </c>
      <c r="L564" s="95">
        <v>0</v>
      </c>
      <c r="M564" s="95">
        <v>0</v>
      </c>
      <c r="N564" s="95">
        <v>0</v>
      </c>
      <c r="O564" s="95">
        <v>0</v>
      </c>
    </row>
    <row r="565" spans="1:15" x14ac:dyDescent="0.15">
      <c r="A565" s="100">
        <v>0</v>
      </c>
      <c r="B565" s="100">
        <v>0</v>
      </c>
      <c r="C565" s="100">
        <v>0</v>
      </c>
      <c r="D565" s="100">
        <v>0</v>
      </c>
      <c r="E565" s="95">
        <v>0</v>
      </c>
      <c r="F565" s="95">
        <v>0</v>
      </c>
      <c r="G565" s="95">
        <v>0</v>
      </c>
      <c r="H565" s="95">
        <v>0</v>
      </c>
      <c r="I565" s="95">
        <v>0</v>
      </c>
      <c r="J565" s="95">
        <v>0</v>
      </c>
      <c r="K565" s="95">
        <v>0</v>
      </c>
      <c r="L565" s="95">
        <v>0</v>
      </c>
      <c r="M565" s="95">
        <v>0</v>
      </c>
      <c r="N565" s="95">
        <v>0</v>
      </c>
      <c r="O565" s="95">
        <v>0</v>
      </c>
    </row>
    <row r="566" spans="1:15" x14ac:dyDescent="0.15">
      <c r="A566" s="100">
        <v>0</v>
      </c>
      <c r="B566" s="100">
        <v>0</v>
      </c>
      <c r="C566" s="100">
        <v>0</v>
      </c>
      <c r="D566" s="100">
        <v>0</v>
      </c>
      <c r="E566" s="95">
        <v>0</v>
      </c>
      <c r="F566" s="95">
        <v>0</v>
      </c>
      <c r="G566" s="95">
        <v>0</v>
      </c>
      <c r="H566" s="95">
        <v>0</v>
      </c>
      <c r="I566" s="95">
        <v>0</v>
      </c>
      <c r="J566" s="95">
        <v>0</v>
      </c>
      <c r="K566" s="95">
        <v>0</v>
      </c>
      <c r="L566" s="95">
        <v>0</v>
      </c>
      <c r="M566" s="95">
        <v>0</v>
      </c>
      <c r="N566" s="95">
        <v>0</v>
      </c>
      <c r="O566" s="95">
        <v>0</v>
      </c>
    </row>
    <row r="567" spans="1:15" x14ac:dyDescent="0.15">
      <c r="A567" s="100">
        <v>0</v>
      </c>
      <c r="B567" s="100">
        <v>0</v>
      </c>
      <c r="C567" s="100">
        <v>0</v>
      </c>
      <c r="D567" s="100">
        <v>0</v>
      </c>
      <c r="E567" s="95">
        <v>0</v>
      </c>
      <c r="F567" s="95">
        <v>0</v>
      </c>
      <c r="G567" s="95">
        <v>0</v>
      </c>
      <c r="H567" s="95">
        <v>0</v>
      </c>
      <c r="I567" s="95">
        <v>0</v>
      </c>
      <c r="J567" s="95">
        <v>0</v>
      </c>
      <c r="K567" s="95">
        <v>0</v>
      </c>
      <c r="L567" s="95">
        <v>0</v>
      </c>
      <c r="M567" s="95">
        <v>0</v>
      </c>
      <c r="N567" s="95">
        <v>0</v>
      </c>
      <c r="O567" s="95">
        <v>0</v>
      </c>
    </row>
    <row r="568" spans="1:15" x14ac:dyDescent="0.15">
      <c r="A568" s="100">
        <v>0</v>
      </c>
      <c r="B568" s="100">
        <v>0</v>
      </c>
      <c r="C568" s="100">
        <v>0</v>
      </c>
      <c r="D568" s="100">
        <v>0</v>
      </c>
      <c r="E568" s="95">
        <v>0</v>
      </c>
      <c r="F568" s="95">
        <v>0</v>
      </c>
      <c r="G568" s="95">
        <v>0</v>
      </c>
      <c r="H568" s="95">
        <v>0</v>
      </c>
      <c r="I568" s="95">
        <v>0</v>
      </c>
      <c r="J568" s="95">
        <v>0</v>
      </c>
      <c r="K568" s="95">
        <v>0</v>
      </c>
      <c r="L568" s="95">
        <v>0</v>
      </c>
      <c r="M568" s="95">
        <v>0</v>
      </c>
      <c r="N568" s="95">
        <v>0</v>
      </c>
      <c r="O568" s="95">
        <v>0</v>
      </c>
    </row>
    <row r="569" spans="1:15" x14ac:dyDescent="0.15">
      <c r="A569" s="100">
        <v>0</v>
      </c>
      <c r="B569" s="100">
        <v>0</v>
      </c>
      <c r="C569" s="100">
        <v>0</v>
      </c>
      <c r="D569" s="100">
        <v>0</v>
      </c>
      <c r="E569" s="95">
        <v>0</v>
      </c>
      <c r="F569" s="95">
        <v>0</v>
      </c>
      <c r="G569" s="95">
        <v>0</v>
      </c>
      <c r="H569" s="95">
        <v>0</v>
      </c>
      <c r="I569" s="95">
        <v>0</v>
      </c>
      <c r="J569" s="95">
        <v>0</v>
      </c>
      <c r="K569" s="95">
        <v>0</v>
      </c>
      <c r="L569" s="95">
        <v>0</v>
      </c>
      <c r="M569" s="95">
        <v>0</v>
      </c>
      <c r="N569" s="95">
        <v>0</v>
      </c>
      <c r="O569" s="95">
        <v>0</v>
      </c>
    </row>
    <row r="570" spans="1:15" x14ac:dyDescent="0.15">
      <c r="A570" s="100">
        <v>0</v>
      </c>
      <c r="B570" s="100">
        <v>0</v>
      </c>
      <c r="C570" s="100">
        <v>0</v>
      </c>
      <c r="D570" s="100">
        <v>0</v>
      </c>
      <c r="E570" s="95">
        <v>0</v>
      </c>
      <c r="F570" s="95">
        <v>0</v>
      </c>
      <c r="G570" s="95">
        <v>0</v>
      </c>
      <c r="H570" s="95">
        <v>0</v>
      </c>
      <c r="I570" s="95">
        <v>0</v>
      </c>
      <c r="J570" s="95">
        <v>0</v>
      </c>
      <c r="K570" s="95">
        <v>0</v>
      </c>
      <c r="L570" s="95">
        <v>0</v>
      </c>
      <c r="M570" s="95">
        <v>0</v>
      </c>
      <c r="N570" s="95">
        <v>0</v>
      </c>
      <c r="O570" s="95">
        <v>0</v>
      </c>
    </row>
    <row r="571" spans="1:15" x14ac:dyDescent="0.15">
      <c r="A571" s="100">
        <v>0</v>
      </c>
      <c r="B571" s="100">
        <v>0</v>
      </c>
      <c r="C571" s="100">
        <v>0</v>
      </c>
      <c r="D571" s="100">
        <v>0</v>
      </c>
      <c r="E571" s="95">
        <v>0</v>
      </c>
      <c r="F571" s="95">
        <v>0</v>
      </c>
      <c r="G571" s="95">
        <v>0</v>
      </c>
      <c r="H571" s="95">
        <v>0</v>
      </c>
      <c r="I571" s="95">
        <v>0</v>
      </c>
      <c r="J571" s="95">
        <v>0</v>
      </c>
      <c r="K571" s="95">
        <v>0</v>
      </c>
      <c r="L571" s="95">
        <v>0</v>
      </c>
      <c r="M571" s="95">
        <v>0</v>
      </c>
      <c r="N571" s="95">
        <v>0</v>
      </c>
      <c r="O571" s="95">
        <v>0</v>
      </c>
    </row>
    <row r="572" spans="1:15" x14ac:dyDescent="0.15">
      <c r="A572" s="100">
        <v>0</v>
      </c>
      <c r="B572" s="100">
        <v>0</v>
      </c>
      <c r="C572" s="100">
        <v>0</v>
      </c>
      <c r="D572" s="100">
        <v>0</v>
      </c>
      <c r="E572" s="95">
        <v>0</v>
      </c>
      <c r="F572" s="95">
        <v>0</v>
      </c>
      <c r="G572" s="95">
        <v>0</v>
      </c>
      <c r="H572" s="95">
        <v>0</v>
      </c>
      <c r="I572" s="95">
        <v>0</v>
      </c>
      <c r="J572" s="95">
        <v>0</v>
      </c>
      <c r="K572" s="95">
        <v>0</v>
      </c>
      <c r="L572" s="95">
        <v>0</v>
      </c>
      <c r="M572" s="95">
        <v>0</v>
      </c>
      <c r="N572" s="95">
        <v>0</v>
      </c>
      <c r="O572" s="95">
        <v>0</v>
      </c>
    </row>
    <row r="573" spans="1:15" x14ac:dyDescent="0.15">
      <c r="A573" s="100">
        <v>0</v>
      </c>
      <c r="B573" s="100">
        <v>0</v>
      </c>
      <c r="C573" s="100">
        <v>0</v>
      </c>
      <c r="D573" s="100">
        <v>0</v>
      </c>
      <c r="E573" s="95">
        <v>0</v>
      </c>
      <c r="F573" s="95">
        <v>0</v>
      </c>
      <c r="G573" s="95">
        <v>0</v>
      </c>
      <c r="H573" s="95">
        <v>0</v>
      </c>
      <c r="I573" s="95">
        <v>0</v>
      </c>
      <c r="J573" s="95">
        <v>0</v>
      </c>
      <c r="K573" s="95">
        <v>0</v>
      </c>
      <c r="L573" s="95">
        <v>0</v>
      </c>
      <c r="M573" s="95">
        <v>0</v>
      </c>
      <c r="N573" s="95">
        <v>0</v>
      </c>
      <c r="O573" s="95">
        <v>0</v>
      </c>
    </row>
    <row r="574" spans="1:15" x14ac:dyDescent="0.15">
      <c r="A574" s="100">
        <v>0</v>
      </c>
      <c r="B574" s="100">
        <v>0</v>
      </c>
      <c r="C574" s="100">
        <v>0</v>
      </c>
      <c r="D574" s="100">
        <v>0</v>
      </c>
      <c r="E574" s="95">
        <v>0</v>
      </c>
      <c r="F574" s="95">
        <v>0</v>
      </c>
      <c r="G574" s="95">
        <v>0</v>
      </c>
      <c r="H574" s="95">
        <v>0</v>
      </c>
      <c r="I574" s="95">
        <v>0</v>
      </c>
      <c r="J574" s="95">
        <v>0</v>
      </c>
      <c r="K574" s="95">
        <v>0</v>
      </c>
      <c r="L574" s="95">
        <v>0</v>
      </c>
      <c r="M574" s="95">
        <v>0</v>
      </c>
      <c r="N574" s="95">
        <v>0</v>
      </c>
      <c r="O574" s="95">
        <v>0</v>
      </c>
    </row>
    <row r="575" spans="1:15" x14ac:dyDescent="0.15">
      <c r="A575" s="100">
        <v>0</v>
      </c>
      <c r="B575" s="100">
        <v>0</v>
      </c>
      <c r="C575" s="100">
        <v>0</v>
      </c>
      <c r="D575" s="100">
        <v>0</v>
      </c>
      <c r="E575" s="95">
        <v>0</v>
      </c>
      <c r="F575" s="95">
        <v>0</v>
      </c>
      <c r="G575" s="95">
        <v>0</v>
      </c>
      <c r="H575" s="95">
        <v>0</v>
      </c>
      <c r="I575" s="95">
        <v>0</v>
      </c>
      <c r="J575" s="95">
        <v>0</v>
      </c>
      <c r="K575" s="95">
        <v>0</v>
      </c>
      <c r="L575" s="95">
        <v>0</v>
      </c>
      <c r="M575" s="95">
        <v>0</v>
      </c>
      <c r="N575" s="95">
        <v>0</v>
      </c>
      <c r="O575" s="95">
        <v>0</v>
      </c>
    </row>
    <row r="576" spans="1:15" x14ac:dyDescent="0.15">
      <c r="A576" s="100">
        <v>0</v>
      </c>
      <c r="B576" s="100">
        <v>0</v>
      </c>
      <c r="C576" s="100">
        <v>0</v>
      </c>
      <c r="D576" s="100">
        <v>0</v>
      </c>
      <c r="E576" s="95">
        <v>0</v>
      </c>
      <c r="F576" s="95">
        <v>0</v>
      </c>
      <c r="G576" s="95">
        <v>0</v>
      </c>
      <c r="H576" s="95">
        <v>0</v>
      </c>
      <c r="I576" s="95">
        <v>0</v>
      </c>
      <c r="J576" s="95">
        <v>0</v>
      </c>
      <c r="K576" s="95">
        <v>0</v>
      </c>
      <c r="L576" s="95">
        <v>0</v>
      </c>
      <c r="M576" s="95">
        <v>0</v>
      </c>
      <c r="N576" s="95">
        <v>0</v>
      </c>
      <c r="O576" s="95">
        <v>0</v>
      </c>
    </row>
    <row r="577" spans="1:15" x14ac:dyDescent="0.15">
      <c r="A577" s="100">
        <v>0</v>
      </c>
      <c r="B577" s="100">
        <v>0</v>
      </c>
      <c r="C577" s="100">
        <v>0</v>
      </c>
      <c r="D577" s="100">
        <v>0</v>
      </c>
      <c r="E577" s="95">
        <v>0</v>
      </c>
      <c r="F577" s="95">
        <v>0</v>
      </c>
      <c r="G577" s="95">
        <v>0</v>
      </c>
      <c r="H577" s="95">
        <v>0</v>
      </c>
      <c r="I577" s="95">
        <v>0</v>
      </c>
      <c r="J577" s="95">
        <v>0</v>
      </c>
      <c r="K577" s="95">
        <v>0</v>
      </c>
      <c r="L577" s="95">
        <v>0</v>
      </c>
      <c r="M577" s="95">
        <v>0</v>
      </c>
      <c r="N577" s="95">
        <v>0</v>
      </c>
      <c r="O577" s="95">
        <v>0</v>
      </c>
    </row>
    <row r="578" spans="1:15" x14ac:dyDescent="0.15">
      <c r="A578" s="100">
        <v>0</v>
      </c>
      <c r="B578" s="100">
        <v>0</v>
      </c>
      <c r="C578" s="100">
        <v>0</v>
      </c>
      <c r="D578" s="100">
        <v>0</v>
      </c>
      <c r="E578" s="95">
        <v>0</v>
      </c>
      <c r="F578" s="95">
        <v>0</v>
      </c>
      <c r="G578" s="95">
        <v>0</v>
      </c>
      <c r="H578" s="95">
        <v>0</v>
      </c>
      <c r="I578" s="95">
        <v>0</v>
      </c>
      <c r="J578" s="95">
        <v>0</v>
      </c>
      <c r="K578" s="95">
        <v>0</v>
      </c>
      <c r="L578" s="95">
        <v>0</v>
      </c>
      <c r="M578" s="95">
        <v>0</v>
      </c>
      <c r="N578" s="95">
        <v>0</v>
      </c>
      <c r="O578" s="95">
        <v>0</v>
      </c>
    </row>
    <row r="579" spans="1:15" x14ac:dyDescent="0.15">
      <c r="A579" s="100">
        <v>0</v>
      </c>
      <c r="B579" s="100">
        <v>0</v>
      </c>
      <c r="C579" s="100">
        <v>0</v>
      </c>
      <c r="D579" s="100">
        <v>0</v>
      </c>
      <c r="E579" s="95">
        <v>0</v>
      </c>
      <c r="F579" s="95">
        <v>0</v>
      </c>
      <c r="G579" s="95">
        <v>0</v>
      </c>
      <c r="H579" s="95">
        <v>0</v>
      </c>
      <c r="I579" s="95">
        <v>0</v>
      </c>
      <c r="J579" s="95">
        <v>0</v>
      </c>
      <c r="K579" s="95">
        <v>0</v>
      </c>
      <c r="L579" s="95">
        <v>0</v>
      </c>
      <c r="M579" s="95">
        <v>0</v>
      </c>
      <c r="N579" s="95">
        <v>0</v>
      </c>
      <c r="O579" s="95">
        <v>0</v>
      </c>
    </row>
    <row r="580" spans="1:15" x14ac:dyDescent="0.15">
      <c r="A580" s="100">
        <v>0</v>
      </c>
      <c r="B580" s="100">
        <v>0</v>
      </c>
      <c r="C580" s="100">
        <v>0</v>
      </c>
      <c r="D580" s="100">
        <v>0</v>
      </c>
      <c r="E580" s="95">
        <v>0</v>
      </c>
      <c r="F580" s="95">
        <v>0</v>
      </c>
      <c r="G580" s="95">
        <v>0</v>
      </c>
      <c r="H580" s="95">
        <v>0</v>
      </c>
      <c r="I580" s="95">
        <v>0</v>
      </c>
      <c r="J580" s="95">
        <v>0</v>
      </c>
      <c r="K580" s="95">
        <v>0</v>
      </c>
      <c r="L580" s="95">
        <v>0</v>
      </c>
      <c r="M580" s="95">
        <v>0</v>
      </c>
      <c r="N580" s="95">
        <v>0</v>
      </c>
      <c r="O580" s="95">
        <v>0</v>
      </c>
    </row>
    <row r="581" spans="1:15" x14ac:dyDescent="0.15">
      <c r="A581" s="100">
        <v>0</v>
      </c>
      <c r="B581" s="100">
        <v>0</v>
      </c>
      <c r="C581" s="100">
        <v>0</v>
      </c>
      <c r="D581" s="100">
        <v>0</v>
      </c>
      <c r="E581" s="95">
        <v>0</v>
      </c>
      <c r="F581" s="95">
        <v>0</v>
      </c>
      <c r="G581" s="95">
        <v>0</v>
      </c>
      <c r="H581" s="95">
        <v>0</v>
      </c>
      <c r="I581" s="95">
        <v>0</v>
      </c>
      <c r="J581" s="95">
        <v>0</v>
      </c>
      <c r="K581" s="95">
        <v>0</v>
      </c>
      <c r="L581" s="95">
        <v>0</v>
      </c>
      <c r="M581" s="95">
        <v>0</v>
      </c>
      <c r="N581" s="95">
        <v>0</v>
      </c>
      <c r="O581" s="95">
        <v>0</v>
      </c>
    </row>
    <row r="582" spans="1:15" x14ac:dyDescent="0.15">
      <c r="A582" s="100">
        <v>0</v>
      </c>
      <c r="B582" s="100">
        <v>0</v>
      </c>
      <c r="C582" s="100">
        <v>0</v>
      </c>
      <c r="D582" s="100">
        <v>0</v>
      </c>
      <c r="E582" s="95">
        <v>0</v>
      </c>
      <c r="F582" s="95">
        <v>0</v>
      </c>
      <c r="G582" s="95">
        <v>0</v>
      </c>
      <c r="H582" s="95">
        <v>0</v>
      </c>
      <c r="I582" s="95">
        <v>0</v>
      </c>
      <c r="J582" s="95">
        <v>0</v>
      </c>
      <c r="K582" s="95">
        <v>0</v>
      </c>
      <c r="L582" s="95">
        <v>0</v>
      </c>
      <c r="M582" s="95">
        <v>0</v>
      </c>
      <c r="N582" s="95">
        <v>0</v>
      </c>
      <c r="O582" s="95">
        <v>0</v>
      </c>
    </row>
    <row r="583" spans="1:15" x14ac:dyDescent="0.15">
      <c r="A583" s="100">
        <v>0</v>
      </c>
      <c r="B583" s="100">
        <v>0</v>
      </c>
      <c r="C583" s="100">
        <v>0</v>
      </c>
      <c r="D583" s="100">
        <v>0</v>
      </c>
      <c r="E583" s="95">
        <v>0</v>
      </c>
      <c r="F583" s="95">
        <v>0</v>
      </c>
      <c r="G583" s="95">
        <v>0</v>
      </c>
      <c r="H583" s="95">
        <v>0</v>
      </c>
      <c r="I583" s="95">
        <v>0</v>
      </c>
      <c r="J583" s="95">
        <v>0</v>
      </c>
      <c r="K583" s="95">
        <v>0</v>
      </c>
      <c r="L583" s="95">
        <v>0</v>
      </c>
      <c r="M583" s="95">
        <v>0</v>
      </c>
      <c r="N583" s="95">
        <v>0</v>
      </c>
      <c r="O583" s="95">
        <v>0</v>
      </c>
    </row>
    <row r="584" spans="1:15" x14ac:dyDescent="0.15">
      <c r="A584" s="100">
        <v>0</v>
      </c>
      <c r="B584" s="100">
        <v>0</v>
      </c>
      <c r="C584" s="100">
        <v>0</v>
      </c>
      <c r="D584" s="100">
        <v>0</v>
      </c>
      <c r="E584" s="95">
        <v>0</v>
      </c>
      <c r="F584" s="95">
        <v>0</v>
      </c>
      <c r="G584" s="95">
        <v>0</v>
      </c>
      <c r="H584" s="95">
        <v>0</v>
      </c>
      <c r="I584" s="95">
        <v>0</v>
      </c>
      <c r="J584" s="95">
        <v>0</v>
      </c>
      <c r="K584" s="95">
        <v>0</v>
      </c>
      <c r="L584" s="95">
        <v>0</v>
      </c>
      <c r="M584" s="95">
        <v>0</v>
      </c>
      <c r="N584" s="95">
        <v>0</v>
      </c>
      <c r="O584" s="95">
        <v>0</v>
      </c>
    </row>
    <row r="585" spans="1:15" x14ac:dyDescent="0.15">
      <c r="A585" s="100">
        <v>0</v>
      </c>
      <c r="B585" s="100">
        <v>0</v>
      </c>
      <c r="C585" s="100">
        <v>0</v>
      </c>
      <c r="D585" s="100">
        <v>0</v>
      </c>
      <c r="E585" s="95">
        <v>0</v>
      </c>
      <c r="F585" s="95">
        <v>0</v>
      </c>
      <c r="G585" s="95">
        <v>0</v>
      </c>
      <c r="H585" s="95">
        <v>0</v>
      </c>
      <c r="I585" s="95">
        <v>0</v>
      </c>
      <c r="J585" s="95">
        <v>0</v>
      </c>
      <c r="K585" s="95">
        <v>0</v>
      </c>
      <c r="L585" s="95">
        <v>0</v>
      </c>
      <c r="M585" s="95">
        <v>0</v>
      </c>
      <c r="N585" s="95">
        <v>0</v>
      </c>
      <c r="O585" s="95">
        <v>0</v>
      </c>
    </row>
    <row r="586" spans="1:15" x14ac:dyDescent="0.15">
      <c r="A586" s="100">
        <v>0</v>
      </c>
      <c r="B586" s="100">
        <v>0</v>
      </c>
      <c r="C586" s="100">
        <v>0</v>
      </c>
      <c r="D586" s="100">
        <v>0</v>
      </c>
      <c r="E586" s="95">
        <v>0</v>
      </c>
      <c r="F586" s="95">
        <v>0</v>
      </c>
      <c r="G586" s="95">
        <v>0</v>
      </c>
      <c r="H586" s="95">
        <v>0</v>
      </c>
      <c r="I586" s="95">
        <v>0</v>
      </c>
      <c r="J586" s="95">
        <v>0</v>
      </c>
      <c r="K586" s="95">
        <v>0</v>
      </c>
      <c r="L586" s="95">
        <v>0</v>
      </c>
      <c r="M586" s="95">
        <v>0</v>
      </c>
      <c r="N586" s="95">
        <v>0</v>
      </c>
      <c r="O586" s="95">
        <v>0</v>
      </c>
    </row>
    <row r="587" spans="1:15" x14ac:dyDescent="0.15">
      <c r="A587" s="100">
        <v>0</v>
      </c>
      <c r="B587" s="100">
        <v>0</v>
      </c>
      <c r="C587" s="100">
        <v>0</v>
      </c>
      <c r="D587" s="100">
        <v>0</v>
      </c>
      <c r="E587" s="95">
        <v>0</v>
      </c>
      <c r="F587" s="95">
        <v>0</v>
      </c>
      <c r="G587" s="95">
        <v>0</v>
      </c>
      <c r="H587" s="95">
        <v>0</v>
      </c>
      <c r="I587" s="95">
        <v>0</v>
      </c>
      <c r="J587" s="95">
        <v>0</v>
      </c>
      <c r="K587" s="95">
        <v>0</v>
      </c>
      <c r="L587" s="95">
        <v>0</v>
      </c>
      <c r="M587" s="95">
        <v>0</v>
      </c>
      <c r="N587" s="95">
        <v>0</v>
      </c>
      <c r="O587" s="95">
        <v>0</v>
      </c>
    </row>
    <row r="588" spans="1:15" x14ac:dyDescent="0.15">
      <c r="A588" s="100">
        <v>0</v>
      </c>
      <c r="B588" s="100">
        <v>0</v>
      </c>
      <c r="C588" s="100">
        <v>0</v>
      </c>
      <c r="D588" s="100">
        <v>0</v>
      </c>
      <c r="E588" s="95">
        <v>0</v>
      </c>
      <c r="F588" s="95">
        <v>0</v>
      </c>
      <c r="G588" s="95">
        <v>0</v>
      </c>
      <c r="H588" s="95">
        <v>0</v>
      </c>
      <c r="I588" s="95">
        <v>0</v>
      </c>
      <c r="J588" s="95">
        <v>0</v>
      </c>
      <c r="K588" s="95">
        <v>0</v>
      </c>
      <c r="L588" s="95">
        <v>0</v>
      </c>
      <c r="M588" s="95">
        <v>0</v>
      </c>
      <c r="N588" s="95">
        <v>0</v>
      </c>
      <c r="O588" s="95">
        <v>0</v>
      </c>
    </row>
    <row r="589" spans="1:15" x14ac:dyDescent="0.15">
      <c r="A589" s="100">
        <v>0</v>
      </c>
      <c r="B589" s="100">
        <v>0</v>
      </c>
      <c r="C589" s="100">
        <v>0</v>
      </c>
      <c r="D589" s="100">
        <v>0</v>
      </c>
      <c r="E589" s="95">
        <v>0</v>
      </c>
      <c r="F589" s="95">
        <v>0</v>
      </c>
      <c r="G589" s="95">
        <v>0</v>
      </c>
      <c r="H589" s="95">
        <v>0</v>
      </c>
      <c r="I589" s="95">
        <v>0</v>
      </c>
      <c r="J589" s="95">
        <v>0</v>
      </c>
      <c r="K589" s="95">
        <v>0</v>
      </c>
      <c r="L589" s="95">
        <v>0</v>
      </c>
      <c r="M589" s="95">
        <v>0</v>
      </c>
      <c r="N589" s="95">
        <v>0</v>
      </c>
      <c r="O589" s="95">
        <v>0</v>
      </c>
    </row>
    <row r="590" spans="1:15" x14ac:dyDescent="0.15">
      <c r="A590" s="100">
        <v>0</v>
      </c>
      <c r="B590" s="100">
        <v>0</v>
      </c>
      <c r="C590" s="100">
        <v>0</v>
      </c>
      <c r="D590" s="100">
        <v>0</v>
      </c>
      <c r="E590" s="95">
        <v>0</v>
      </c>
      <c r="F590" s="95">
        <v>0</v>
      </c>
      <c r="G590" s="95">
        <v>0</v>
      </c>
      <c r="H590" s="95">
        <v>0</v>
      </c>
      <c r="I590" s="95">
        <v>0</v>
      </c>
      <c r="J590" s="95">
        <v>0</v>
      </c>
      <c r="K590" s="95">
        <v>0</v>
      </c>
      <c r="L590" s="95">
        <v>0</v>
      </c>
      <c r="M590" s="95">
        <v>0</v>
      </c>
      <c r="N590" s="95">
        <v>0</v>
      </c>
      <c r="O590" s="95">
        <v>0</v>
      </c>
    </row>
    <row r="591" spans="1:15" x14ac:dyDescent="0.15">
      <c r="A591" s="100">
        <v>0</v>
      </c>
      <c r="B591" s="100">
        <v>0</v>
      </c>
      <c r="C591" s="100">
        <v>0</v>
      </c>
      <c r="D591" s="100">
        <v>0</v>
      </c>
      <c r="E591" s="95">
        <v>0</v>
      </c>
      <c r="F591" s="95">
        <v>0</v>
      </c>
      <c r="G591" s="95">
        <v>0</v>
      </c>
      <c r="H591" s="95">
        <v>0</v>
      </c>
      <c r="I591" s="95">
        <v>0</v>
      </c>
      <c r="J591" s="95">
        <v>0</v>
      </c>
      <c r="K591" s="95">
        <v>0</v>
      </c>
      <c r="L591" s="95">
        <v>0</v>
      </c>
      <c r="M591" s="95">
        <v>0</v>
      </c>
      <c r="N591" s="95">
        <v>0</v>
      </c>
      <c r="O591" s="95">
        <v>0</v>
      </c>
    </row>
    <row r="592" spans="1:15" x14ac:dyDescent="0.15">
      <c r="A592" s="100">
        <v>0</v>
      </c>
      <c r="B592" s="100">
        <v>0</v>
      </c>
      <c r="C592" s="100">
        <v>0</v>
      </c>
      <c r="D592" s="100">
        <v>0</v>
      </c>
      <c r="E592" s="95">
        <v>0</v>
      </c>
      <c r="F592" s="95">
        <v>0</v>
      </c>
      <c r="G592" s="95">
        <v>0</v>
      </c>
      <c r="H592" s="95">
        <v>0</v>
      </c>
      <c r="I592" s="95">
        <v>0</v>
      </c>
      <c r="J592" s="95">
        <v>0</v>
      </c>
      <c r="K592" s="95">
        <v>0</v>
      </c>
      <c r="L592" s="95">
        <v>0</v>
      </c>
      <c r="M592" s="95">
        <v>0</v>
      </c>
      <c r="N592" s="95">
        <v>0</v>
      </c>
      <c r="O592" s="95">
        <v>0</v>
      </c>
    </row>
    <row r="593" spans="1:15" x14ac:dyDescent="0.15">
      <c r="A593" s="100">
        <v>0</v>
      </c>
      <c r="B593" s="100">
        <v>0</v>
      </c>
      <c r="C593" s="100">
        <v>0</v>
      </c>
      <c r="D593" s="100">
        <v>0</v>
      </c>
      <c r="E593" s="95">
        <v>0</v>
      </c>
      <c r="F593" s="95">
        <v>0</v>
      </c>
      <c r="G593" s="95">
        <v>0</v>
      </c>
      <c r="H593" s="95">
        <v>0</v>
      </c>
      <c r="I593" s="95">
        <v>0</v>
      </c>
      <c r="J593" s="95">
        <v>0</v>
      </c>
      <c r="K593" s="95">
        <v>0</v>
      </c>
      <c r="L593" s="95">
        <v>0</v>
      </c>
      <c r="M593" s="95">
        <v>0</v>
      </c>
      <c r="N593" s="95">
        <v>0</v>
      </c>
      <c r="O593" s="95">
        <v>0</v>
      </c>
    </row>
    <row r="594" spans="1:15" x14ac:dyDescent="0.15">
      <c r="A594" s="100">
        <v>0</v>
      </c>
      <c r="B594" s="100">
        <v>0</v>
      </c>
      <c r="C594" s="100">
        <v>0</v>
      </c>
      <c r="D594" s="100">
        <v>0</v>
      </c>
      <c r="E594" s="95">
        <v>0</v>
      </c>
      <c r="F594" s="95">
        <v>0</v>
      </c>
      <c r="G594" s="95">
        <v>0</v>
      </c>
      <c r="H594" s="95">
        <v>0</v>
      </c>
      <c r="I594" s="95">
        <v>0</v>
      </c>
      <c r="J594" s="95">
        <v>0</v>
      </c>
      <c r="K594" s="95">
        <v>0</v>
      </c>
      <c r="L594" s="95">
        <v>0</v>
      </c>
      <c r="M594" s="95">
        <v>0</v>
      </c>
      <c r="N594" s="95">
        <v>0</v>
      </c>
      <c r="O594" s="95">
        <v>0</v>
      </c>
    </row>
    <row r="595" spans="1:15" x14ac:dyDescent="0.15">
      <c r="A595" s="100">
        <v>0</v>
      </c>
      <c r="B595" s="100">
        <v>0</v>
      </c>
      <c r="C595" s="100">
        <v>0</v>
      </c>
      <c r="D595" s="100">
        <v>0</v>
      </c>
      <c r="E595" s="95">
        <v>0</v>
      </c>
      <c r="F595" s="95">
        <v>0</v>
      </c>
      <c r="G595" s="95">
        <v>0</v>
      </c>
      <c r="H595" s="95">
        <v>0</v>
      </c>
      <c r="I595" s="95">
        <v>0</v>
      </c>
      <c r="J595" s="95">
        <v>0</v>
      </c>
      <c r="K595" s="95">
        <v>0</v>
      </c>
      <c r="L595" s="95">
        <v>0</v>
      </c>
      <c r="M595" s="95">
        <v>0</v>
      </c>
      <c r="N595" s="95">
        <v>0</v>
      </c>
      <c r="O595" s="95">
        <v>0</v>
      </c>
    </row>
    <row r="596" spans="1:15" x14ac:dyDescent="0.15">
      <c r="A596" s="100">
        <v>0</v>
      </c>
      <c r="B596" s="100">
        <v>0</v>
      </c>
      <c r="C596" s="100">
        <v>0</v>
      </c>
      <c r="D596" s="100">
        <v>0</v>
      </c>
      <c r="E596" s="95">
        <v>0</v>
      </c>
      <c r="F596" s="95">
        <v>0</v>
      </c>
      <c r="G596" s="95">
        <v>0</v>
      </c>
      <c r="H596" s="95">
        <v>0</v>
      </c>
      <c r="I596" s="95">
        <v>0</v>
      </c>
      <c r="J596" s="95">
        <v>0</v>
      </c>
      <c r="K596" s="95">
        <v>0</v>
      </c>
      <c r="L596" s="95">
        <v>0</v>
      </c>
      <c r="M596" s="95">
        <v>0</v>
      </c>
      <c r="N596" s="95">
        <v>0</v>
      </c>
      <c r="O596" s="95">
        <v>0</v>
      </c>
    </row>
    <row r="597" spans="1:15" x14ac:dyDescent="0.15">
      <c r="A597" s="100">
        <v>0</v>
      </c>
      <c r="B597" s="100">
        <v>0</v>
      </c>
      <c r="C597" s="100">
        <v>0</v>
      </c>
      <c r="D597" s="100">
        <v>0</v>
      </c>
      <c r="E597" s="95">
        <v>0</v>
      </c>
      <c r="F597" s="95">
        <v>0</v>
      </c>
      <c r="G597" s="95">
        <v>0</v>
      </c>
      <c r="H597" s="95">
        <v>0</v>
      </c>
      <c r="I597" s="95">
        <v>0</v>
      </c>
      <c r="J597" s="95">
        <v>0</v>
      </c>
      <c r="K597" s="95">
        <v>0</v>
      </c>
      <c r="L597" s="95">
        <v>0</v>
      </c>
      <c r="M597" s="95">
        <v>0</v>
      </c>
      <c r="N597" s="95">
        <v>0</v>
      </c>
      <c r="O597" s="95">
        <v>0</v>
      </c>
    </row>
    <row r="598" spans="1:15" x14ac:dyDescent="0.15">
      <c r="A598" s="100">
        <v>0</v>
      </c>
      <c r="B598" s="100">
        <v>0</v>
      </c>
      <c r="C598" s="100">
        <v>0</v>
      </c>
      <c r="D598" s="100">
        <v>0</v>
      </c>
      <c r="E598" s="95">
        <v>0</v>
      </c>
      <c r="F598" s="95">
        <v>0</v>
      </c>
      <c r="G598" s="95">
        <v>0</v>
      </c>
      <c r="H598" s="95">
        <v>0</v>
      </c>
      <c r="I598" s="95">
        <v>0</v>
      </c>
      <c r="J598" s="95">
        <v>0</v>
      </c>
      <c r="K598" s="95">
        <v>0</v>
      </c>
      <c r="L598" s="95">
        <v>0</v>
      </c>
      <c r="M598" s="95">
        <v>0</v>
      </c>
      <c r="N598" s="95">
        <v>0</v>
      </c>
      <c r="O598" s="95">
        <v>0</v>
      </c>
    </row>
    <row r="599" spans="1:15" x14ac:dyDescent="0.15">
      <c r="A599" s="100">
        <v>0</v>
      </c>
      <c r="B599" s="100">
        <v>0</v>
      </c>
      <c r="C599" s="100">
        <v>0</v>
      </c>
      <c r="D599" s="100">
        <v>0</v>
      </c>
      <c r="E599" s="95">
        <v>0</v>
      </c>
      <c r="F599" s="95">
        <v>0</v>
      </c>
      <c r="G599" s="95">
        <v>0</v>
      </c>
      <c r="H599" s="95">
        <v>0</v>
      </c>
      <c r="I599" s="95">
        <v>0</v>
      </c>
      <c r="J599" s="95">
        <v>0</v>
      </c>
      <c r="K599" s="95">
        <v>0</v>
      </c>
      <c r="L599" s="95">
        <v>0</v>
      </c>
      <c r="M599" s="95">
        <v>0</v>
      </c>
      <c r="N599" s="95">
        <v>0</v>
      </c>
      <c r="O599" s="95">
        <v>0</v>
      </c>
    </row>
    <row r="600" spans="1:15" x14ac:dyDescent="0.15">
      <c r="A600" s="100">
        <v>0</v>
      </c>
      <c r="B600" s="100">
        <v>0</v>
      </c>
      <c r="C600" s="100">
        <v>0</v>
      </c>
      <c r="D600" s="100">
        <v>0</v>
      </c>
      <c r="E600" s="95">
        <v>0</v>
      </c>
      <c r="F600" s="95">
        <v>0</v>
      </c>
      <c r="G600" s="95">
        <v>0</v>
      </c>
      <c r="H600" s="95">
        <v>0</v>
      </c>
      <c r="I600" s="95">
        <v>0</v>
      </c>
      <c r="J600" s="95">
        <v>0</v>
      </c>
      <c r="K600" s="95">
        <v>0</v>
      </c>
      <c r="L600" s="95">
        <v>0</v>
      </c>
      <c r="M600" s="95">
        <v>0</v>
      </c>
      <c r="N600" s="95">
        <v>0</v>
      </c>
      <c r="O600" s="95">
        <v>0</v>
      </c>
    </row>
    <row r="601" spans="1:15" x14ac:dyDescent="0.15">
      <c r="A601" s="100">
        <v>0</v>
      </c>
      <c r="B601" s="100">
        <v>0</v>
      </c>
      <c r="C601" s="100">
        <v>0</v>
      </c>
      <c r="D601" s="100">
        <v>0</v>
      </c>
      <c r="E601" s="95">
        <v>0</v>
      </c>
      <c r="F601" s="95">
        <v>0</v>
      </c>
      <c r="G601" s="95">
        <v>0</v>
      </c>
      <c r="H601" s="95">
        <v>0</v>
      </c>
      <c r="I601" s="95">
        <v>0</v>
      </c>
      <c r="J601" s="95">
        <v>0</v>
      </c>
      <c r="K601" s="95">
        <v>0</v>
      </c>
      <c r="L601" s="95">
        <v>0</v>
      </c>
      <c r="M601" s="95">
        <v>0</v>
      </c>
      <c r="N601" s="95">
        <v>0</v>
      </c>
      <c r="O601" s="95">
        <v>0</v>
      </c>
    </row>
    <row r="602" spans="1:15" x14ac:dyDescent="0.15">
      <c r="A602" s="100">
        <v>0</v>
      </c>
      <c r="B602" s="100">
        <v>0</v>
      </c>
      <c r="C602" s="100">
        <v>0</v>
      </c>
      <c r="D602" s="100">
        <v>0</v>
      </c>
      <c r="E602" s="95">
        <v>0</v>
      </c>
      <c r="F602" s="95">
        <v>0</v>
      </c>
      <c r="G602" s="95">
        <v>0</v>
      </c>
      <c r="H602" s="95">
        <v>0</v>
      </c>
      <c r="I602" s="95">
        <v>0</v>
      </c>
      <c r="J602" s="95">
        <v>0</v>
      </c>
      <c r="K602" s="95">
        <v>0</v>
      </c>
      <c r="L602" s="95">
        <v>0</v>
      </c>
      <c r="M602" s="95">
        <v>0</v>
      </c>
      <c r="N602" s="95">
        <v>0</v>
      </c>
      <c r="O602" s="95">
        <v>0</v>
      </c>
    </row>
    <row r="603" spans="1:15" x14ac:dyDescent="0.15">
      <c r="A603" s="100">
        <v>0</v>
      </c>
      <c r="B603" s="100">
        <v>0</v>
      </c>
      <c r="C603" s="100">
        <v>0</v>
      </c>
      <c r="D603" s="100">
        <v>0</v>
      </c>
      <c r="E603" s="95">
        <v>0</v>
      </c>
      <c r="F603" s="95">
        <v>0</v>
      </c>
      <c r="G603" s="95">
        <v>0</v>
      </c>
      <c r="H603" s="95">
        <v>0</v>
      </c>
      <c r="I603" s="95">
        <v>0</v>
      </c>
      <c r="J603" s="95">
        <v>0</v>
      </c>
      <c r="K603" s="95">
        <v>0</v>
      </c>
      <c r="L603" s="95">
        <v>0</v>
      </c>
      <c r="M603" s="95">
        <v>0</v>
      </c>
      <c r="N603" s="95">
        <v>0</v>
      </c>
      <c r="O603" s="95">
        <v>0</v>
      </c>
    </row>
    <row r="604" spans="1:15" x14ac:dyDescent="0.15">
      <c r="A604" s="100">
        <v>0</v>
      </c>
      <c r="B604" s="100">
        <v>0</v>
      </c>
      <c r="C604" s="100">
        <v>0</v>
      </c>
      <c r="D604" s="100">
        <v>0</v>
      </c>
      <c r="E604" s="95">
        <v>0</v>
      </c>
      <c r="F604" s="95">
        <v>0</v>
      </c>
      <c r="G604" s="95">
        <v>0</v>
      </c>
      <c r="H604" s="95">
        <v>0</v>
      </c>
      <c r="I604" s="95">
        <v>0</v>
      </c>
      <c r="J604" s="95">
        <v>0</v>
      </c>
      <c r="K604" s="95">
        <v>0</v>
      </c>
      <c r="L604" s="95">
        <v>0</v>
      </c>
      <c r="M604" s="95">
        <v>0</v>
      </c>
      <c r="N604" s="95">
        <v>0</v>
      </c>
      <c r="O604" s="95">
        <v>0</v>
      </c>
    </row>
    <row r="605" spans="1:15" x14ac:dyDescent="0.15">
      <c r="A605" s="100">
        <v>0</v>
      </c>
      <c r="B605" s="100">
        <v>0</v>
      </c>
      <c r="C605" s="100">
        <v>0</v>
      </c>
      <c r="D605" s="100">
        <v>0</v>
      </c>
      <c r="E605" s="95">
        <v>0</v>
      </c>
      <c r="F605" s="95">
        <v>0</v>
      </c>
      <c r="G605" s="95">
        <v>0</v>
      </c>
      <c r="H605" s="95">
        <v>0</v>
      </c>
      <c r="I605" s="95">
        <v>0</v>
      </c>
      <c r="J605" s="95">
        <v>0</v>
      </c>
      <c r="K605" s="95">
        <v>0</v>
      </c>
      <c r="L605" s="95">
        <v>0</v>
      </c>
      <c r="M605" s="95">
        <v>0</v>
      </c>
      <c r="N605" s="95">
        <v>0</v>
      </c>
      <c r="O605" s="95">
        <v>0</v>
      </c>
    </row>
    <row r="606" spans="1:15" x14ac:dyDescent="0.15">
      <c r="A606" s="100">
        <v>0</v>
      </c>
      <c r="B606" s="100">
        <v>0</v>
      </c>
      <c r="C606" s="100">
        <v>0</v>
      </c>
      <c r="D606" s="100">
        <v>0</v>
      </c>
      <c r="E606" s="95">
        <v>0</v>
      </c>
      <c r="F606" s="95">
        <v>0</v>
      </c>
      <c r="G606" s="95">
        <v>0</v>
      </c>
      <c r="H606" s="95">
        <v>0</v>
      </c>
      <c r="I606" s="95">
        <v>0</v>
      </c>
      <c r="J606" s="95">
        <v>0</v>
      </c>
      <c r="K606" s="95">
        <v>0</v>
      </c>
      <c r="L606" s="95">
        <v>0</v>
      </c>
      <c r="M606" s="95">
        <v>0</v>
      </c>
      <c r="N606" s="95">
        <v>0</v>
      </c>
      <c r="O606" s="95">
        <v>0</v>
      </c>
    </row>
    <row r="607" spans="1:15" x14ac:dyDescent="0.15">
      <c r="A607" s="100">
        <v>0</v>
      </c>
      <c r="B607" s="100">
        <v>0</v>
      </c>
      <c r="C607" s="100">
        <v>0</v>
      </c>
      <c r="D607" s="100">
        <v>0</v>
      </c>
      <c r="E607" s="95">
        <v>0</v>
      </c>
      <c r="F607" s="95">
        <v>0</v>
      </c>
      <c r="G607" s="95">
        <v>0</v>
      </c>
      <c r="H607" s="95">
        <v>0</v>
      </c>
      <c r="I607" s="95">
        <v>0</v>
      </c>
      <c r="J607" s="95">
        <v>0</v>
      </c>
      <c r="K607" s="95">
        <v>0</v>
      </c>
      <c r="L607" s="95">
        <v>0</v>
      </c>
      <c r="M607" s="95">
        <v>0</v>
      </c>
      <c r="N607" s="95">
        <v>0</v>
      </c>
      <c r="O607" s="95">
        <v>0</v>
      </c>
    </row>
    <row r="608" spans="1:15" x14ac:dyDescent="0.15">
      <c r="A608" s="100">
        <v>0</v>
      </c>
      <c r="B608" s="100">
        <v>0</v>
      </c>
      <c r="C608" s="100">
        <v>0</v>
      </c>
      <c r="D608" s="100">
        <v>0</v>
      </c>
      <c r="E608" s="95">
        <v>0</v>
      </c>
      <c r="F608" s="95">
        <v>0</v>
      </c>
      <c r="G608" s="95">
        <v>0</v>
      </c>
      <c r="H608" s="95">
        <v>0</v>
      </c>
      <c r="I608" s="95">
        <v>0</v>
      </c>
      <c r="J608" s="95">
        <v>0</v>
      </c>
      <c r="K608" s="95">
        <v>0</v>
      </c>
      <c r="L608" s="95">
        <v>0</v>
      </c>
      <c r="M608" s="95">
        <v>0</v>
      </c>
      <c r="N608" s="95">
        <v>0</v>
      </c>
      <c r="O608" s="95">
        <v>0</v>
      </c>
    </row>
    <row r="609" spans="1:15" x14ac:dyDescent="0.15">
      <c r="A609" s="100">
        <v>0</v>
      </c>
      <c r="B609" s="100">
        <v>0</v>
      </c>
      <c r="C609" s="100">
        <v>0</v>
      </c>
      <c r="D609" s="100">
        <v>0</v>
      </c>
      <c r="E609" s="95">
        <v>0</v>
      </c>
      <c r="F609" s="95">
        <v>0</v>
      </c>
      <c r="G609" s="95">
        <v>0</v>
      </c>
      <c r="H609" s="95">
        <v>0</v>
      </c>
      <c r="I609" s="95">
        <v>0</v>
      </c>
      <c r="J609" s="95">
        <v>0</v>
      </c>
      <c r="K609" s="95">
        <v>0</v>
      </c>
      <c r="L609" s="95">
        <v>0</v>
      </c>
      <c r="M609" s="95">
        <v>0</v>
      </c>
      <c r="N609" s="95">
        <v>0</v>
      </c>
      <c r="O609" s="95">
        <v>0</v>
      </c>
    </row>
    <row r="610" spans="1:15" x14ac:dyDescent="0.15">
      <c r="A610" s="100">
        <v>0</v>
      </c>
      <c r="B610" s="100">
        <v>0</v>
      </c>
      <c r="C610" s="100">
        <v>0</v>
      </c>
      <c r="D610" s="100">
        <v>0</v>
      </c>
      <c r="E610" s="95">
        <v>0</v>
      </c>
      <c r="F610" s="95">
        <v>0</v>
      </c>
      <c r="G610" s="95">
        <v>0</v>
      </c>
      <c r="H610" s="95">
        <v>0</v>
      </c>
      <c r="I610" s="95">
        <v>0</v>
      </c>
      <c r="J610" s="95">
        <v>0</v>
      </c>
      <c r="K610" s="95">
        <v>0</v>
      </c>
      <c r="L610" s="95">
        <v>0</v>
      </c>
      <c r="M610" s="95">
        <v>0</v>
      </c>
      <c r="N610" s="95">
        <v>0</v>
      </c>
      <c r="O610" s="95">
        <v>0</v>
      </c>
    </row>
    <row r="611" spans="1:15" x14ac:dyDescent="0.15">
      <c r="A611" s="100">
        <v>0</v>
      </c>
      <c r="B611" s="100">
        <v>0</v>
      </c>
      <c r="C611" s="100">
        <v>0</v>
      </c>
      <c r="D611" s="100">
        <v>0</v>
      </c>
      <c r="E611" s="95">
        <v>0</v>
      </c>
      <c r="F611" s="95">
        <v>0</v>
      </c>
      <c r="G611" s="95">
        <v>0</v>
      </c>
      <c r="H611" s="95">
        <v>0</v>
      </c>
      <c r="I611" s="95">
        <v>0</v>
      </c>
      <c r="J611" s="95">
        <v>0</v>
      </c>
      <c r="K611" s="95">
        <v>0</v>
      </c>
      <c r="L611" s="95">
        <v>0</v>
      </c>
      <c r="M611" s="95">
        <v>0</v>
      </c>
      <c r="N611" s="95">
        <v>0</v>
      </c>
      <c r="O611" s="95">
        <v>0</v>
      </c>
    </row>
    <row r="612" spans="1:15" x14ac:dyDescent="0.15">
      <c r="A612" s="100">
        <v>0</v>
      </c>
      <c r="B612" s="100">
        <v>0</v>
      </c>
      <c r="C612" s="100">
        <v>0</v>
      </c>
      <c r="D612" s="100">
        <v>0</v>
      </c>
      <c r="E612" s="95">
        <v>0</v>
      </c>
      <c r="F612" s="95">
        <v>0</v>
      </c>
      <c r="G612" s="95">
        <v>0</v>
      </c>
      <c r="H612" s="95">
        <v>0</v>
      </c>
      <c r="I612" s="95">
        <v>0</v>
      </c>
      <c r="J612" s="95">
        <v>0</v>
      </c>
      <c r="K612" s="95">
        <v>0</v>
      </c>
      <c r="L612" s="95">
        <v>0</v>
      </c>
      <c r="M612" s="95">
        <v>0</v>
      </c>
      <c r="N612" s="95">
        <v>0</v>
      </c>
      <c r="O612" s="95">
        <v>0</v>
      </c>
    </row>
    <row r="613" spans="1:15" x14ac:dyDescent="0.15">
      <c r="A613" s="100">
        <v>0</v>
      </c>
      <c r="B613" s="100">
        <v>0</v>
      </c>
      <c r="C613" s="100">
        <v>0</v>
      </c>
      <c r="D613" s="100">
        <v>0</v>
      </c>
      <c r="E613" s="95">
        <v>0</v>
      </c>
      <c r="F613" s="95">
        <v>0</v>
      </c>
      <c r="G613" s="95">
        <v>0</v>
      </c>
      <c r="H613" s="95">
        <v>0</v>
      </c>
      <c r="I613" s="95">
        <v>0</v>
      </c>
      <c r="J613" s="95">
        <v>0</v>
      </c>
      <c r="K613" s="95">
        <v>0</v>
      </c>
      <c r="L613" s="95">
        <v>0</v>
      </c>
      <c r="M613" s="95">
        <v>0</v>
      </c>
      <c r="N613" s="95">
        <v>0</v>
      </c>
      <c r="O613" s="95">
        <v>0</v>
      </c>
    </row>
    <row r="614" spans="1:15" x14ac:dyDescent="0.15">
      <c r="A614" s="100">
        <v>0</v>
      </c>
      <c r="B614" s="100">
        <v>0</v>
      </c>
      <c r="C614" s="100">
        <v>0</v>
      </c>
      <c r="D614" s="100">
        <v>0</v>
      </c>
      <c r="E614" s="95">
        <v>0</v>
      </c>
      <c r="F614" s="95">
        <v>0</v>
      </c>
      <c r="G614" s="95">
        <v>0</v>
      </c>
      <c r="H614" s="95">
        <v>0</v>
      </c>
      <c r="I614" s="95">
        <v>0</v>
      </c>
      <c r="J614" s="95">
        <v>0</v>
      </c>
      <c r="K614" s="95">
        <v>0</v>
      </c>
      <c r="L614" s="95">
        <v>0</v>
      </c>
      <c r="M614" s="95">
        <v>0</v>
      </c>
      <c r="N614" s="95">
        <v>0</v>
      </c>
      <c r="O614" s="95">
        <v>0</v>
      </c>
    </row>
    <row r="615" spans="1:15" x14ac:dyDescent="0.15">
      <c r="A615" s="100">
        <v>0</v>
      </c>
      <c r="B615" s="100">
        <v>0</v>
      </c>
      <c r="C615" s="100">
        <v>0</v>
      </c>
      <c r="D615" s="100">
        <v>0</v>
      </c>
      <c r="E615" s="95">
        <v>0</v>
      </c>
      <c r="F615" s="95">
        <v>0</v>
      </c>
      <c r="G615" s="95">
        <v>0</v>
      </c>
      <c r="H615" s="95">
        <v>0</v>
      </c>
      <c r="I615" s="95">
        <v>0</v>
      </c>
      <c r="J615" s="95">
        <v>0</v>
      </c>
      <c r="K615" s="95">
        <v>0</v>
      </c>
      <c r="L615" s="95">
        <v>0</v>
      </c>
      <c r="M615" s="95">
        <v>0</v>
      </c>
      <c r="N615" s="95">
        <v>0</v>
      </c>
      <c r="O615" s="95">
        <v>0</v>
      </c>
    </row>
    <row r="616" spans="1:15" x14ac:dyDescent="0.15">
      <c r="A616" s="100">
        <v>0</v>
      </c>
      <c r="B616" s="100">
        <v>0</v>
      </c>
      <c r="C616" s="100">
        <v>0</v>
      </c>
      <c r="D616" s="100">
        <v>0</v>
      </c>
      <c r="E616" s="95">
        <v>0</v>
      </c>
      <c r="F616" s="95">
        <v>0</v>
      </c>
      <c r="G616" s="95">
        <v>0</v>
      </c>
      <c r="H616" s="95">
        <v>0</v>
      </c>
      <c r="I616" s="95">
        <v>0</v>
      </c>
      <c r="J616" s="95">
        <v>0</v>
      </c>
      <c r="K616" s="95">
        <v>0</v>
      </c>
      <c r="L616" s="95">
        <v>0</v>
      </c>
      <c r="M616" s="95">
        <v>0</v>
      </c>
      <c r="N616" s="95">
        <v>0</v>
      </c>
      <c r="O616" s="95">
        <v>0</v>
      </c>
    </row>
    <row r="617" spans="1:15" x14ac:dyDescent="0.15">
      <c r="A617" s="100">
        <v>0</v>
      </c>
      <c r="B617" s="100">
        <v>0</v>
      </c>
      <c r="C617" s="100">
        <v>0</v>
      </c>
      <c r="D617" s="100">
        <v>0</v>
      </c>
      <c r="E617" s="95">
        <v>0</v>
      </c>
      <c r="F617" s="95">
        <v>0</v>
      </c>
      <c r="G617" s="95">
        <v>0</v>
      </c>
      <c r="H617" s="95">
        <v>0</v>
      </c>
      <c r="I617" s="95">
        <v>0</v>
      </c>
      <c r="J617" s="95">
        <v>0</v>
      </c>
      <c r="K617" s="95">
        <v>0</v>
      </c>
      <c r="L617" s="95">
        <v>0</v>
      </c>
      <c r="M617" s="95">
        <v>0</v>
      </c>
      <c r="N617" s="95">
        <v>0</v>
      </c>
      <c r="O617" s="95">
        <v>0</v>
      </c>
    </row>
    <row r="618" spans="1:15" x14ac:dyDescent="0.15">
      <c r="A618" s="100">
        <v>0</v>
      </c>
      <c r="B618" s="100">
        <v>0</v>
      </c>
      <c r="C618" s="100">
        <v>0</v>
      </c>
      <c r="D618" s="100">
        <v>0</v>
      </c>
      <c r="E618" s="95">
        <v>0</v>
      </c>
      <c r="F618" s="95">
        <v>0</v>
      </c>
      <c r="G618" s="95">
        <v>0</v>
      </c>
      <c r="H618" s="95">
        <v>0</v>
      </c>
      <c r="I618" s="95">
        <v>0</v>
      </c>
      <c r="J618" s="95">
        <v>0</v>
      </c>
      <c r="K618" s="95">
        <v>0</v>
      </c>
      <c r="L618" s="95">
        <v>0</v>
      </c>
      <c r="M618" s="95">
        <v>0</v>
      </c>
      <c r="N618" s="95">
        <v>0</v>
      </c>
      <c r="O618" s="95">
        <v>0</v>
      </c>
    </row>
    <row r="619" spans="1:15" x14ac:dyDescent="0.15">
      <c r="A619" s="100">
        <v>0</v>
      </c>
      <c r="B619" s="100">
        <v>0</v>
      </c>
      <c r="C619" s="100">
        <v>0</v>
      </c>
      <c r="D619" s="100">
        <v>0</v>
      </c>
      <c r="E619" s="95">
        <v>0</v>
      </c>
      <c r="F619" s="95">
        <v>0</v>
      </c>
      <c r="G619" s="95">
        <v>0</v>
      </c>
      <c r="H619" s="95">
        <v>0</v>
      </c>
      <c r="I619" s="95">
        <v>0</v>
      </c>
      <c r="J619" s="95">
        <v>0</v>
      </c>
      <c r="K619" s="95">
        <v>0</v>
      </c>
      <c r="L619" s="95">
        <v>0</v>
      </c>
      <c r="M619" s="95">
        <v>0</v>
      </c>
      <c r="N619" s="95">
        <v>0</v>
      </c>
      <c r="O619" s="95">
        <v>0</v>
      </c>
    </row>
    <row r="620" spans="1:15" x14ac:dyDescent="0.15">
      <c r="A620" s="100">
        <v>0</v>
      </c>
      <c r="B620" s="100">
        <v>0</v>
      </c>
      <c r="C620" s="100">
        <v>0</v>
      </c>
      <c r="D620" s="100">
        <v>0</v>
      </c>
      <c r="E620" s="95">
        <v>0</v>
      </c>
      <c r="F620" s="95">
        <v>0</v>
      </c>
      <c r="G620" s="95">
        <v>0</v>
      </c>
      <c r="H620" s="95">
        <v>0</v>
      </c>
      <c r="I620" s="95">
        <v>0</v>
      </c>
      <c r="J620" s="95">
        <v>0</v>
      </c>
      <c r="K620" s="95">
        <v>0</v>
      </c>
      <c r="L620" s="95">
        <v>0</v>
      </c>
      <c r="M620" s="95">
        <v>0</v>
      </c>
      <c r="N620" s="95">
        <v>0</v>
      </c>
      <c r="O620" s="95">
        <v>0</v>
      </c>
    </row>
    <row r="621" spans="1:15" x14ac:dyDescent="0.15">
      <c r="A621" s="100">
        <v>0</v>
      </c>
      <c r="B621" s="100">
        <v>0</v>
      </c>
      <c r="C621" s="100">
        <v>0</v>
      </c>
      <c r="D621" s="100">
        <v>0</v>
      </c>
      <c r="E621" s="95">
        <v>0</v>
      </c>
      <c r="F621" s="95">
        <v>0</v>
      </c>
      <c r="G621" s="95">
        <v>0</v>
      </c>
      <c r="H621" s="95">
        <v>0</v>
      </c>
      <c r="I621" s="95">
        <v>0</v>
      </c>
      <c r="J621" s="95">
        <v>0</v>
      </c>
      <c r="K621" s="95">
        <v>0</v>
      </c>
      <c r="L621" s="95">
        <v>0</v>
      </c>
      <c r="M621" s="95">
        <v>0</v>
      </c>
      <c r="N621" s="95">
        <v>0</v>
      </c>
      <c r="O621" s="95">
        <v>0</v>
      </c>
    </row>
    <row r="622" spans="1:15" x14ac:dyDescent="0.15">
      <c r="A622" s="100">
        <v>0</v>
      </c>
      <c r="B622" s="100">
        <v>0</v>
      </c>
      <c r="C622" s="100">
        <v>0</v>
      </c>
      <c r="D622" s="100">
        <v>0</v>
      </c>
      <c r="E622" s="95">
        <v>0</v>
      </c>
      <c r="F622" s="95">
        <v>0</v>
      </c>
      <c r="G622" s="95">
        <v>0</v>
      </c>
      <c r="H622" s="95">
        <v>0</v>
      </c>
      <c r="I622" s="95">
        <v>0</v>
      </c>
      <c r="J622" s="95">
        <v>0</v>
      </c>
      <c r="K622" s="95">
        <v>0</v>
      </c>
      <c r="L622" s="95">
        <v>0</v>
      </c>
      <c r="M622" s="95">
        <v>0</v>
      </c>
      <c r="N622" s="95">
        <v>0</v>
      </c>
      <c r="O622" s="95">
        <v>0</v>
      </c>
    </row>
    <row r="623" spans="1:15" x14ac:dyDescent="0.15">
      <c r="A623" s="100">
        <v>0</v>
      </c>
      <c r="B623" s="100">
        <v>0</v>
      </c>
      <c r="C623" s="100">
        <v>0</v>
      </c>
      <c r="D623" s="100">
        <v>0</v>
      </c>
      <c r="E623" s="95">
        <v>0</v>
      </c>
      <c r="F623" s="95">
        <v>0</v>
      </c>
      <c r="G623" s="95">
        <v>0</v>
      </c>
      <c r="H623" s="95">
        <v>0</v>
      </c>
      <c r="I623" s="95">
        <v>0</v>
      </c>
      <c r="J623" s="95">
        <v>0</v>
      </c>
      <c r="K623" s="95">
        <v>0</v>
      </c>
      <c r="L623" s="95">
        <v>0</v>
      </c>
      <c r="M623" s="95">
        <v>0</v>
      </c>
      <c r="N623" s="95">
        <v>0</v>
      </c>
      <c r="O623" s="95">
        <v>0</v>
      </c>
    </row>
    <row r="624" spans="1:15" x14ac:dyDescent="0.15">
      <c r="A624" s="100">
        <v>0</v>
      </c>
      <c r="B624" s="100">
        <v>0</v>
      </c>
      <c r="C624" s="100">
        <v>0</v>
      </c>
      <c r="D624" s="100">
        <v>0</v>
      </c>
      <c r="E624" s="95">
        <v>0</v>
      </c>
      <c r="F624" s="95">
        <v>0</v>
      </c>
      <c r="G624" s="95">
        <v>0</v>
      </c>
      <c r="H624" s="95">
        <v>0</v>
      </c>
      <c r="I624" s="95">
        <v>0</v>
      </c>
      <c r="J624" s="95">
        <v>0</v>
      </c>
      <c r="K624" s="95">
        <v>0</v>
      </c>
      <c r="L624" s="95">
        <v>0</v>
      </c>
      <c r="M624" s="95">
        <v>0</v>
      </c>
      <c r="N624" s="95">
        <v>0</v>
      </c>
      <c r="O624" s="95">
        <v>0</v>
      </c>
    </row>
    <row r="625" spans="1:15" x14ac:dyDescent="0.15">
      <c r="A625" s="100">
        <v>0</v>
      </c>
      <c r="B625" s="100">
        <v>0</v>
      </c>
      <c r="C625" s="100">
        <v>0</v>
      </c>
      <c r="D625" s="100">
        <v>0</v>
      </c>
      <c r="E625" s="95">
        <v>0</v>
      </c>
      <c r="F625" s="95">
        <v>0</v>
      </c>
      <c r="G625" s="95">
        <v>0</v>
      </c>
      <c r="H625" s="95">
        <v>0</v>
      </c>
      <c r="I625" s="95">
        <v>0</v>
      </c>
      <c r="J625" s="95">
        <v>0</v>
      </c>
      <c r="K625" s="95">
        <v>0</v>
      </c>
      <c r="L625" s="95">
        <v>0</v>
      </c>
      <c r="M625" s="95">
        <v>0</v>
      </c>
      <c r="N625" s="95">
        <v>0</v>
      </c>
      <c r="O625" s="95">
        <v>0</v>
      </c>
    </row>
    <row r="626" spans="1:15" x14ac:dyDescent="0.15">
      <c r="A626" s="100">
        <v>0</v>
      </c>
      <c r="B626" s="100">
        <v>0</v>
      </c>
      <c r="C626" s="100">
        <v>0</v>
      </c>
      <c r="D626" s="100">
        <v>0</v>
      </c>
      <c r="E626" s="95">
        <v>0</v>
      </c>
      <c r="F626" s="95">
        <v>0</v>
      </c>
      <c r="G626" s="95">
        <v>0</v>
      </c>
      <c r="H626" s="95">
        <v>0</v>
      </c>
      <c r="I626" s="95">
        <v>0</v>
      </c>
      <c r="J626" s="95">
        <v>0</v>
      </c>
      <c r="K626" s="95">
        <v>0</v>
      </c>
      <c r="L626" s="95">
        <v>0</v>
      </c>
      <c r="M626" s="95">
        <v>0</v>
      </c>
      <c r="N626" s="95">
        <v>0</v>
      </c>
      <c r="O626" s="95">
        <v>0</v>
      </c>
    </row>
    <row r="627" spans="1:15" x14ac:dyDescent="0.15">
      <c r="A627" s="100">
        <v>0</v>
      </c>
      <c r="B627" s="100">
        <v>0</v>
      </c>
      <c r="C627" s="100">
        <v>0</v>
      </c>
      <c r="D627" s="100">
        <v>0</v>
      </c>
      <c r="E627" s="95">
        <v>0</v>
      </c>
      <c r="F627" s="95">
        <v>0</v>
      </c>
      <c r="G627" s="95">
        <v>0</v>
      </c>
      <c r="H627" s="95">
        <v>0</v>
      </c>
      <c r="I627" s="95">
        <v>0</v>
      </c>
      <c r="J627" s="95">
        <v>0</v>
      </c>
      <c r="K627" s="95">
        <v>0</v>
      </c>
      <c r="L627" s="95">
        <v>0</v>
      </c>
      <c r="M627" s="95">
        <v>0</v>
      </c>
      <c r="N627" s="95">
        <v>0</v>
      </c>
      <c r="O627" s="95">
        <v>0</v>
      </c>
    </row>
    <row r="628" spans="1:15" x14ac:dyDescent="0.15">
      <c r="A628" s="100">
        <v>0</v>
      </c>
      <c r="B628" s="100">
        <v>0</v>
      </c>
      <c r="C628" s="100">
        <v>0</v>
      </c>
      <c r="D628" s="100">
        <v>0</v>
      </c>
      <c r="E628" s="95">
        <v>0</v>
      </c>
      <c r="F628" s="95">
        <v>0</v>
      </c>
      <c r="G628" s="95">
        <v>0</v>
      </c>
      <c r="H628" s="95">
        <v>0</v>
      </c>
      <c r="I628" s="95">
        <v>0</v>
      </c>
      <c r="J628" s="95">
        <v>0</v>
      </c>
      <c r="K628" s="95">
        <v>0</v>
      </c>
      <c r="L628" s="95">
        <v>0</v>
      </c>
      <c r="M628" s="95">
        <v>0</v>
      </c>
      <c r="N628" s="95">
        <v>0</v>
      </c>
      <c r="O628" s="95">
        <v>0</v>
      </c>
    </row>
    <row r="629" spans="1:15" x14ac:dyDescent="0.15">
      <c r="A629" s="100">
        <v>0</v>
      </c>
      <c r="B629" s="100">
        <v>0</v>
      </c>
      <c r="C629" s="100">
        <v>0</v>
      </c>
      <c r="D629" s="100">
        <v>0</v>
      </c>
      <c r="E629" s="95">
        <v>0</v>
      </c>
      <c r="F629" s="95">
        <v>0</v>
      </c>
      <c r="G629" s="95">
        <v>0</v>
      </c>
      <c r="H629" s="95">
        <v>0</v>
      </c>
      <c r="I629" s="95">
        <v>0</v>
      </c>
      <c r="J629" s="95">
        <v>0</v>
      </c>
      <c r="K629" s="95">
        <v>0</v>
      </c>
      <c r="L629" s="95">
        <v>0</v>
      </c>
      <c r="M629" s="95">
        <v>0</v>
      </c>
      <c r="N629" s="95">
        <v>0</v>
      </c>
      <c r="O629" s="95">
        <v>0</v>
      </c>
    </row>
    <row r="630" spans="1:15" x14ac:dyDescent="0.15">
      <c r="A630" s="100">
        <v>0</v>
      </c>
      <c r="B630" s="100">
        <v>0</v>
      </c>
      <c r="C630" s="100">
        <v>0</v>
      </c>
      <c r="D630" s="100">
        <v>0</v>
      </c>
      <c r="E630" s="95">
        <v>0</v>
      </c>
      <c r="F630" s="95">
        <v>0</v>
      </c>
      <c r="G630" s="95">
        <v>0</v>
      </c>
      <c r="H630" s="95">
        <v>0</v>
      </c>
      <c r="I630" s="95">
        <v>0</v>
      </c>
      <c r="J630" s="95">
        <v>0</v>
      </c>
      <c r="K630" s="95">
        <v>0</v>
      </c>
      <c r="L630" s="95">
        <v>0</v>
      </c>
      <c r="M630" s="95">
        <v>0</v>
      </c>
      <c r="N630" s="95">
        <v>0</v>
      </c>
      <c r="O630" s="95">
        <v>0</v>
      </c>
    </row>
    <row r="631" spans="1:15" x14ac:dyDescent="0.15">
      <c r="A631" s="100">
        <v>0</v>
      </c>
      <c r="B631" s="100">
        <v>0</v>
      </c>
      <c r="C631" s="100">
        <v>0</v>
      </c>
      <c r="D631" s="100">
        <v>0</v>
      </c>
      <c r="E631" s="95">
        <v>0</v>
      </c>
      <c r="F631" s="95">
        <v>0</v>
      </c>
      <c r="G631" s="95">
        <v>0</v>
      </c>
      <c r="H631" s="95">
        <v>0</v>
      </c>
      <c r="I631" s="95">
        <v>0</v>
      </c>
      <c r="J631" s="95">
        <v>0</v>
      </c>
      <c r="K631" s="95">
        <v>0</v>
      </c>
      <c r="L631" s="95">
        <v>0</v>
      </c>
      <c r="M631" s="95">
        <v>0</v>
      </c>
      <c r="N631" s="95">
        <v>0</v>
      </c>
      <c r="O631" s="95">
        <v>0</v>
      </c>
    </row>
    <row r="632" spans="1:15" x14ac:dyDescent="0.15">
      <c r="A632" s="100">
        <v>0</v>
      </c>
      <c r="B632" s="100">
        <v>0</v>
      </c>
      <c r="C632" s="100">
        <v>0</v>
      </c>
      <c r="D632" s="100">
        <v>0</v>
      </c>
      <c r="E632" s="95">
        <v>0</v>
      </c>
      <c r="F632" s="95">
        <v>0</v>
      </c>
      <c r="G632" s="95">
        <v>0</v>
      </c>
      <c r="H632" s="95">
        <v>0</v>
      </c>
      <c r="I632" s="95">
        <v>0</v>
      </c>
      <c r="J632" s="95">
        <v>0</v>
      </c>
      <c r="K632" s="95">
        <v>0</v>
      </c>
      <c r="L632" s="95">
        <v>0</v>
      </c>
      <c r="M632" s="95">
        <v>0</v>
      </c>
      <c r="N632" s="95">
        <v>0</v>
      </c>
      <c r="O632" s="95">
        <v>0</v>
      </c>
    </row>
    <row r="633" spans="1:15" x14ac:dyDescent="0.15">
      <c r="A633" s="100">
        <v>0</v>
      </c>
      <c r="B633" s="100">
        <v>0</v>
      </c>
      <c r="C633" s="100">
        <v>0</v>
      </c>
      <c r="D633" s="100">
        <v>0</v>
      </c>
      <c r="E633" s="95">
        <v>0</v>
      </c>
      <c r="F633" s="95">
        <v>0</v>
      </c>
      <c r="G633" s="95">
        <v>0</v>
      </c>
      <c r="H633" s="95">
        <v>0</v>
      </c>
      <c r="I633" s="95">
        <v>0</v>
      </c>
      <c r="J633" s="95">
        <v>0</v>
      </c>
      <c r="K633" s="95">
        <v>0</v>
      </c>
      <c r="L633" s="95">
        <v>0</v>
      </c>
      <c r="M633" s="95">
        <v>0</v>
      </c>
      <c r="N633" s="95">
        <v>0</v>
      </c>
      <c r="O633" s="95">
        <v>0</v>
      </c>
    </row>
    <row r="634" spans="1:15" x14ac:dyDescent="0.15">
      <c r="A634" s="100">
        <v>0</v>
      </c>
      <c r="B634" s="100">
        <v>0</v>
      </c>
      <c r="C634" s="100">
        <v>0</v>
      </c>
      <c r="D634" s="100">
        <v>0</v>
      </c>
      <c r="E634" s="95">
        <v>0</v>
      </c>
      <c r="F634" s="95">
        <v>0</v>
      </c>
      <c r="G634" s="95">
        <v>0</v>
      </c>
      <c r="H634" s="95">
        <v>0</v>
      </c>
      <c r="I634" s="95">
        <v>0</v>
      </c>
      <c r="J634" s="95">
        <v>0</v>
      </c>
      <c r="K634" s="95">
        <v>0</v>
      </c>
      <c r="L634" s="95">
        <v>0</v>
      </c>
      <c r="M634" s="95">
        <v>0</v>
      </c>
      <c r="N634" s="95">
        <v>0</v>
      </c>
      <c r="O634" s="95">
        <v>0</v>
      </c>
    </row>
    <row r="635" spans="1:15" x14ac:dyDescent="0.15">
      <c r="A635" s="100">
        <v>0</v>
      </c>
      <c r="B635" s="100">
        <v>0</v>
      </c>
      <c r="C635" s="100">
        <v>0</v>
      </c>
      <c r="D635" s="100">
        <v>0</v>
      </c>
      <c r="E635" s="95">
        <v>0</v>
      </c>
      <c r="F635" s="95">
        <v>0</v>
      </c>
      <c r="G635" s="95">
        <v>0</v>
      </c>
      <c r="H635" s="95">
        <v>0</v>
      </c>
      <c r="I635" s="95">
        <v>0</v>
      </c>
      <c r="J635" s="95">
        <v>0</v>
      </c>
      <c r="K635" s="95">
        <v>0</v>
      </c>
      <c r="L635" s="95">
        <v>0</v>
      </c>
      <c r="M635" s="95">
        <v>0</v>
      </c>
      <c r="N635" s="95">
        <v>0</v>
      </c>
      <c r="O635" s="95">
        <v>0</v>
      </c>
    </row>
    <row r="636" spans="1:15" x14ac:dyDescent="0.15">
      <c r="A636" s="100">
        <v>0</v>
      </c>
      <c r="B636" s="100">
        <v>0</v>
      </c>
      <c r="C636" s="100">
        <v>0</v>
      </c>
      <c r="D636" s="100">
        <v>0</v>
      </c>
      <c r="E636" s="95">
        <v>0</v>
      </c>
      <c r="F636" s="95">
        <v>0</v>
      </c>
      <c r="G636" s="95">
        <v>0</v>
      </c>
      <c r="H636" s="95">
        <v>0</v>
      </c>
      <c r="I636" s="95">
        <v>0</v>
      </c>
      <c r="J636" s="95">
        <v>0</v>
      </c>
      <c r="K636" s="95">
        <v>0</v>
      </c>
      <c r="L636" s="95">
        <v>0</v>
      </c>
      <c r="M636" s="95">
        <v>0</v>
      </c>
      <c r="N636" s="95">
        <v>0</v>
      </c>
      <c r="O636" s="95">
        <v>0</v>
      </c>
    </row>
    <row r="637" spans="1:15" x14ac:dyDescent="0.15">
      <c r="A637" s="100">
        <v>0</v>
      </c>
      <c r="B637" s="100">
        <v>0</v>
      </c>
      <c r="C637" s="100">
        <v>0</v>
      </c>
      <c r="D637" s="100">
        <v>0</v>
      </c>
      <c r="E637" s="95">
        <v>0</v>
      </c>
      <c r="F637" s="95">
        <v>0</v>
      </c>
      <c r="G637" s="95">
        <v>0</v>
      </c>
      <c r="H637" s="95">
        <v>0</v>
      </c>
      <c r="I637" s="95">
        <v>0</v>
      </c>
      <c r="J637" s="95">
        <v>0</v>
      </c>
      <c r="K637" s="95">
        <v>0</v>
      </c>
      <c r="L637" s="95">
        <v>0</v>
      </c>
      <c r="M637" s="95">
        <v>0</v>
      </c>
      <c r="N637" s="95">
        <v>0</v>
      </c>
      <c r="O637" s="95">
        <v>0</v>
      </c>
    </row>
    <row r="638" spans="1:15" x14ac:dyDescent="0.15">
      <c r="A638" s="100">
        <v>0</v>
      </c>
      <c r="B638" s="100">
        <v>0</v>
      </c>
      <c r="C638" s="100">
        <v>0</v>
      </c>
      <c r="D638" s="100">
        <v>0</v>
      </c>
      <c r="E638" s="95">
        <v>0</v>
      </c>
      <c r="F638" s="95">
        <v>0</v>
      </c>
      <c r="G638" s="95">
        <v>0</v>
      </c>
      <c r="H638" s="95">
        <v>0</v>
      </c>
      <c r="I638" s="95">
        <v>0</v>
      </c>
      <c r="J638" s="95">
        <v>0</v>
      </c>
      <c r="K638" s="95">
        <v>0</v>
      </c>
      <c r="L638" s="95">
        <v>0</v>
      </c>
      <c r="M638" s="95">
        <v>0</v>
      </c>
      <c r="N638" s="95">
        <v>0</v>
      </c>
      <c r="O638" s="95">
        <v>0</v>
      </c>
    </row>
    <row r="639" spans="1:15" x14ac:dyDescent="0.15">
      <c r="A639" s="100">
        <v>0</v>
      </c>
      <c r="B639" s="100">
        <v>0</v>
      </c>
      <c r="C639" s="100">
        <v>0</v>
      </c>
      <c r="D639" s="100">
        <v>0</v>
      </c>
      <c r="E639" s="95">
        <v>0</v>
      </c>
      <c r="F639" s="95">
        <v>0</v>
      </c>
      <c r="G639" s="95">
        <v>0</v>
      </c>
      <c r="H639" s="95">
        <v>0</v>
      </c>
      <c r="I639" s="95">
        <v>0</v>
      </c>
      <c r="J639" s="95">
        <v>0</v>
      </c>
      <c r="K639" s="95">
        <v>0</v>
      </c>
      <c r="L639" s="95">
        <v>0</v>
      </c>
      <c r="M639" s="95">
        <v>0</v>
      </c>
      <c r="N639" s="95">
        <v>0</v>
      </c>
      <c r="O639" s="95">
        <v>0</v>
      </c>
    </row>
    <row r="640" spans="1:15" x14ac:dyDescent="0.15">
      <c r="A640" s="100">
        <v>0</v>
      </c>
      <c r="B640" s="100">
        <v>0</v>
      </c>
      <c r="C640" s="100">
        <v>0</v>
      </c>
      <c r="D640" s="100">
        <v>0</v>
      </c>
      <c r="E640" s="95">
        <v>0</v>
      </c>
      <c r="F640" s="95">
        <v>0</v>
      </c>
      <c r="G640" s="95">
        <v>0</v>
      </c>
      <c r="H640" s="95">
        <v>0</v>
      </c>
      <c r="I640" s="95">
        <v>0</v>
      </c>
      <c r="J640" s="95">
        <v>0</v>
      </c>
      <c r="K640" s="95">
        <v>0</v>
      </c>
      <c r="L640" s="95">
        <v>0</v>
      </c>
      <c r="M640" s="95">
        <v>0</v>
      </c>
      <c r="N640" s="95">
        <v>0</v>
      </c>
      <c r="O640" s="95">
        <v>0</v>
      </c>
    </row>
    <row r="641" spans="1:15" x14ac:dyDescent="0.15">
      <c r="A641" s="100">
        <v>0</v>
      </c>
      <c r="B641" s="100">
        <v>0</v>
      </c>
      <c r="C641" s="100">
        <v>0</v>
      </c>
      <c r="D641" s="100">
        <v>0</v>
      </c>
      <c r="E641" s="95">
        <v>0</v>
      </c>
      <c r="F641" s="95">
        <v>0</v>
      </c>
      <c r="G641" s="95">
        <v>0</v>
      </c>
      <c r="H641" s="95">
        <v>0</v>
      </c>
      <c r="I641" s="95">
        <v>0</v>
      </c>
      <c r="J641" s="95">
        <v>0</v>
      </c>
      <c r="K641" s="95">
        <v>0</v>
      </c>
      <c r="L641" s="95">
        <v>0</v>
      </c>
      <c r="M641" s="95">
        <v>0</v>
      </c>
      <c r="N641" s="95">
        <v>0</v>
      </c>
      <c r="O641" s="95">
        <v>0</v>
      </c>
    </row>
    <row r="642" spans="1:15" x14ac:dyDescent="0.15">
      <c r="A642" s="100">
        <v>0</v>
      </c>
      <c r="B642" s="100">
        <v>0</v>
      </c>
      <c r="C642" s="100">
        <v>0</v>
      </c>
      <c r="D642" s="100">
        <v>0</v>
      </c>
      <c r="E642" s="95">
        <v>0</v>
      </c>
      <c r="F642" s="95">
        <v>0</v>
      </c>
      <c r="G642" s="95">
        <v>0</v>
      </c>
      <c r="H642" s="95">
        <v>0</v>
      </c>
      <c r="I642" s="95">
        <v>0</v>
      </c>
      <c r="J642" s="95">
        <v>0</v>
      </c>
      <c r="K642" s="95">
        <v>0</v>
      </c>
      <c r="L642" s="95">
        <v>0</v>
      </c>
      <c r="M642" s="95">
        <v>0</v>
      </c>
      <c r="N642" s="95">
        <v>0</v>
      </c>
      <c r="O642" s="95">
        <v>0</v>
      </c>
    </row>
    <row r="643" spans="1:15" x14ac:dyDescent="0.15">
      <c r="A643" s="100">
        <v>0</v>
      </c>
      <c r="B643" s="100">
        <v>0</v>
      </c>
      <c r="C643" s="100">
        <v>0</v>
      </c>
      <c r="D643" s="100">
        <v>0</v>
      </c>
      <c r="E643" s="95">
        <v>0</v>
      </c>
      <c r="F643" s="95">
        <v>0</v>
      </c>
      <c r="G643" s="95">
        <v>0</v>
      </c>
      <c r="H643" s="95">
        <v>0</v>
      </c>
      <c r="I643" s="95">
        <v>0</v>
      </c>
      <c r="J643" s="95">
        <v>0</v>
      </c>
      <c r="K643" s="95">
        <v>0</v>
      </c>
      <c r="L643" s="95">
        <v>0</v>
      </c>
      <c r="M643" s="95">
        <v>0</v>
      </c>
      <c r="N643" s="95">
        <v>0</v>
      </c>
      <c r="O643" s="95">
        <v>0</v>
      </c>
    </row>
    <row r="644" spans="1:15" x14ac:dyDescent="0.15">
      <c r="A644" s="100">
        <v>0</v>
      </c>
      <c r="B644" s="100">
        <v>0</v>
      </c>
      <c r="C644" s="100">
        <v>0</v>
      </c>
      <c r="D644" s="100">
        <v>0</v>
      </c>
      <c r="E644" s="95">
        <v>0</v>
      </c>
      <c r="F644" s="95">
        <v>0</v>
      </c>
      <c r="G644" s="95">
        <v>0</v>
      </c>
      <c r="H644" s="95">
        <v>0</v>
      </c>
      <c r="I644" s="95">
        <v>0</v>
      </c>
      <c r="J644" s="95">
        <v>0</v>
      </c>
      <c r="K644" s="95">
        <v>0</v>
      </c>
      <c r="L644" s="95">
        <v>0</v>
      </c>
      <c r="M644" s="95">
        <v>0</v>
      </c>
      <c r="N644" s="95">
        <v>0</v>
      </c>
      <c r="O644" s="95">
        <v>0</v>
      </c>
    </row>
    <row r="645" spans="1:15" x14ac:dyDescent="0.15">
      <c r="A645" s="100">
        <v>0</v>
      </c>
      <c r="B645" s="100">
        <v>0</v>
      </c>
      <c r="C645" s="100">
        <v>0</v>
      </c>
      <c r="D645" s="100">
        <v>0</v>
      </c>
      <c r="E645" s="95">
        <v>0</v>
      </c>
      <c r="F645" s="95">
        <v>0</v>
      </c>
      <c r="G645" s="95">
        <v>0</v>
      </c>
      <c r="H645" s="95">
        <v>0</v>
      </c>
      <c r="I645" s="95">
        <v>0</v>
      </c>
      <c r="J645" s="95">
        <v>0</v>
      </c>
      <c r="K645" s="95">
        <v>0</v>
      </c>
      <c r="L645" s="95">
        <v>0</v>
      </c>
      <c r="M645" s="95">
        <v>0</v>
      </c>
      <c r="N645" s="95">
        <v>0</v>
      </c>
      <c r="O645" s="95">
        <v>0</v>
      </c>
    </row>
    <row r="646" spans="1:15" x14ac:dyDescent="0.15">
      <c r="A646" s="100">
        <v>0</v>
      </c>
      <c r="B646" s="100">
        <v>0</v>
      </c>
      <c r="C646" s="100">
        <v>0</v>
      </c>
      <c r="D646" s="100">
        <v>0</v>
      </c>
      <c r="E646" s="95">
        <v>0</v>
      </c>
      <c r="F646" s="95">
        <v>0</v>
      </c>
      <c r="G646" s="95">
        <v>0</v>
      </c>
      <c r="H646" s="95">
        <v>0</v>
      </c>
      <c r="I646" s="95">
        <v>0</v>
      </c>
      <c r="J646" s="95">
        <v>0</v>
      </c>
      <c r="K646" s="95">
        <v>0</v>
      </c>
      <c r="L646" s="95">
        <v>0</v>
      </c>
      <c r="M646" s="95">
        <v>0</v>
      </c>
      <c r="N646" s="95">
        <v>0</v>
      </c>
      <c r="O646" s="95">
        <v>0</v>
      </c>
    </row>
    <row r="647" spans="1:15" x14ac:dyDescent="0.15">
      <c r="A647" s="100">
        <v>0</v>
      </c>
      <c r="B647" s="100">
        <v>0</v>
      </c>
      <c r="C647" s="100">
        <v>0</v>
      </c>
      <c r="D647" s="100">
        <v>0</v>
      </c>
      <c r="E647" s="95">
        <v>0</v>
      </c>
      <c r="F647" s="95">
        <v>0</v>
      </c>
      <c r="G647" s="95">
        <v>0</v>
      </c>
      <c r="H647" s="95">
        <v>0</v>
      </c>
      <c r="I647" s="95">
        <v>0</v>
      </c>
      <c r="J647" s="95">
        <v>0</v>
      </c>
      <c r="K647" s="95">
        <v>0</v>
      </c>
      <c r="L647" s="95">
        <v>0</v>
      </c>
      <c r="M647" s="95">
        <v>0</v>
      </c>
      <c r="N647" s="95">
        <v>0</v>
      </c>
      <c r="O647" s="95">
        <v>0</v>
      </c>
    </row>
    <row r="648" spans="1:15" x14ac:dyDescent="0.15">
      <c r="A648" s="100">
        <v>0</v>
      </c>
      <c r="B648" s="100">
        <v>0</v>
      </c>
      <c r="C648" s="100">
        <v>0</v>
      </c>
      <c r="D648" s="100">
        <v>0</v>
      </c>
      <c r="E648" s="95">
        <v>0</v>
      </c>
      <c r="F648" s="95">
        <v>0</v>
      </c>
      <c r="G648" s="95">
        <v>0</v>
      </c>
      <c r="H648" s="95">
        <v>0</v>
      </c>
      <c r="I648" s="95">
        <v>0</v>
      </c>
      <c r="J648" s="95">
        <v>0</v>
      </c>
      <c r="K648" s="95">
        <v>0</v>
      </c>
      <c r="L648" s="95">
        <v>0</v>
      </c>
      <c r="M648" s="95">
        <v>0</v>
      </c>
      <c r="N648" s="95">
        <v>0</v>
      </c>
      <c r="O648" s="95">
        <v>0</v>
      </c>
    </row>
    <row r="649" spans="1:15" x14ac:dyDescent="0.15">
      <c r="A649" s="100">
        <v>0</v>
      </c>
      <c r="B649" s="100">
        <v>0</v>
      </c>
      <c r="C649" s="100">
        <v>0</v>
      </c>
      <c r="D649" s="100">
        <v>0</v>
      </c>
      <c r="E649" s="95">
        <v>0</v>
      </c>
      <c r="F649" s="95">
        <v>0</v>
      </c>
      <c r="G649" s="95">
        <v>0</v>
      </c>
      <c r="H649" s="95">
        <v>0</v>
      </c>
      <c r="I649" s="95">
        <v>0</v>
      </c>
      <c r="J649" s="95">
        <v>0</v>
      </c>
      <c r="K649" s="95">
        <v>0</v>
      </c>
      <c r="L649" s="95">
        <v>0</v>
      </c>
      <c r="M649" s="95">
        <v>0</v>
      </c>
      <c r="N649" s="95">
        <v>0</v>
      </c>
      <c r="O649" s="95">
        <v>0</v>
      </c>
    </row>
    <row r="650" spans="1:15" x14ac:dyDescent="0.15">
      <c r="A650" s="100">
        <v>0</v>
      </c>
      <c r="B650" s="100">
        <v>0</v>
      </c>
      <c r="C650" s="100">
        <v>0</v>
      </c>
      <c r="D650" s="100">
        <v>0</v>
      </c>
      <c r="E650" s="95">
        <v>0</v>
      </c>
      <c r="F650" s="95">
        <v>0</v>
      </c>
      <c r="G650" s="95">
        <v>0</v>
      </c>
      <c r="H650" s="95">
        <v>0</v>
      </c>
      <c r="I650" s="95">
        <v>0</v>
      </c>
      <c r="J650" s="95">
        <v>0</v>
      </c>
      <c r="K650" s="95">
        <v>0</v>
      </c>
      <c r="L650" s="95">
        <v>0</v>
      </c>
      <c r="M650" s="95">
        <v>0</v>
      </c>
      <c r="N650" s="95">
        <v>0</v>
      </c>
      <c r="O650" s="95">
        <v>0</v>
      </c>
    </row>
    <row r="651" spans="1:15" x14ac:dyDescent="0.15">
      <c r="A651" s="100">
        <v>0</v>
      </c>
      <c r="B651" s="100">
        <v>0</v>
      </c>
      <c r="C651" s="100">
        <v>0</v>
      </c>
      <c r="D651" s="100">
        <v>0</v>
      </c>
      <c r="E651" s="95">
        <v>0</v>
      </c>
      <c r="F651" s="95">
        <v>0</v>
      </c>
      <c r="G651" s="95">
        <v>0</v>
      </c>
      <c r="H651" s="95">
        <v>0</v>
      </c>
      <c r="I651" s="95">
        <v>0</v>
      </c>
      <c r="J651" s="95">
        <v>0</v>
      </c>
      <c r="K651" s="95">
        <v>0</v>
      </c>
      <c r="L651" s="95">
        <v>0</v>
      </c>
      <c r="M651" s="95">
        <v>0</v>
      </c>
      <c r="N651" s="95">
        <v>0</v>
      </c>
      <c r="O651" s="95">
        <v>0</v>
      </c>
    </row>
    <row r="652" spans="1:15" x14ac:dyDescent="0.15">
      <c r="A652" s="100">
        <v>0</v>
      </c>
      <c r="B652" s="100">
        <v>0</v>
      </c>
      <c r="C652" s="100">
        <v>0</v>
      </c>
      <c r="D652" s="100">
        <v>0</v>
      </c>
      <c r="E652" s="95">
        <v>0</v>
      </c>
      <c r="F652" s="95">
        <v>0</v>
      </c>
      <c r="G652" s="95">
        <v>0</v>
      </c>
      <c r="H652" s="95">
        <v>0</v>
      </c>
      <c r="I652" s="95">
        <v>0</v>
      </c>
      <c r="J652" s="95">
        <v>0</v>
      </c>
      <c r="K652" s="95">
        <v>0</v>
      </c>
      <c r="L652" s="95">
        <v>0</v>
      </c>
      <c r="M652" s="95">
        <v>0</v>
      </c>
      <c r="N652" s="95">
        <v>0</v>
      </c>
      <c r="O652" s="95">
        <v>0</v>
      </c>
    </row>
    <row r="653" spans="1:15" x14ac:dyDescent="0.15">
      <c r="A653" s="100">
        <v>0</v>
      </c>
      <c r="B653" s="100">
        <v>0</v>
      </c>
      <c r="C653" s="100">
        <v>0</v>
      </c>
      <c r="D653" s="100">
        <v>0</v>
      </c>
      <c r="E653" s="95">
        <v>0</v>
      </c>
      <c r="F653" s="95">
        <v>0</v>
      </c>
      <c r="G653" s="95">
        <v>0</v>
      </c>
      <c r="H653" s="95">
        <v>0</v>
      </c>
      <c r="I653" s="95">
        <v>0</v>
      </c>
      <c r="J653" s="95">
        <v>0</v>
      </c>
      <c r="K653" s="95">
        <v>0</v>
      </c>
      <c r="L653" s="95">
        <v>0</v>
      </c>
      <c r="M653" s="95">
        <v>0</v>
      </c>
      <c r="N653" s="95">
        <v>0</v>
      </c>
      <c r="O653" s="95">
        <v>0</v>
      </c>
    </row>
    <row r="654" spans="1:15" x14ac:dyDescent="0.15">
      <c r="A654" s="100">
        <v>0</v>
      </c>
      <c r="B654" s="100">
        <v>0</v>
      </c>
      <c r="C654" s="100">
        <v>0</v>
      </c>
      <c r="D654" s="100">
        <v>0</v>
      </c>
      <c r="E654" s="95">
        <v>0</v>
      </c>
      <c r="F654" s="95">
        <v>0</v>
      </c>
      <c r="G654" s="95">
        <v>0</v>
      </c>
      <c r="H654" s="95">
        <v>0</v>
      </c>
      <c r="I654" s="95">
        <v>0</v>
      </c>
      <c r="J654" s="95">
        <v>0</v>
      </c>
      <c r="K654" s="95">
        <v>0</v>
      </c>
      <c r="L654" s="95">
        <v>0</v>
      </c>
      <c r="M654" s="95">
        <v>0</v>
      </c>
      <c r="N654" s="95">
        <v>0</v>
      </c>
      <c r="O654" s="95">
        <v>0</v>
      </c>
    </row>
    <row r="655" spans="1:15" x14ac:dyDescent="0.15">
      <c r="A655" s="100">
        <v>0</v>
      </c>
      <c r="B655" s="100">
        <v>0</v>
      </c>
      <c r="C655" s="100">
        <v>0</v>
      </c>
      <c r="D655" s="100">
        <v>0</v>
      </c>
      <c r="E655" s="95">
        <v>0</v>
      </c>
      <c r="F655" s="95">
        <v>0</v>
      </c>
      <c r="G655" s="95">
        <v>0</v>
      </c>
      <c r="H655" s="95">
        <v>0</v>
      </c>
      <c r="I655" s="95">
        <v>0</v>
      </c>
      <c r="J655" s="95">
        <v>0</v>
      </c>
      <c r="K655" s="95">
        <v>0</v>
      </c>
      <c r="L655" s="95">
        <v>0</v>
      </c>
      <c r="M655" s="95">
        <v>0</v>
      </c>
      <c r="N655" s="95">
        <v>0</v>
      </c>
      <c r="O655" s="95">
        <v>0</v>
      </c>
    </row>
    <row r="656" spans="1:15" x14ac:dyDescent="0.15">
      <c r="A656" s="100">
        <v>0</v>
      </c>
      <c r="B656" s="100">
        <v>0</v>
      </c>
      <c r="C656" s="100">
        <v>0</v>
      </c>
      <c r="D656" s="100">
        <v>0</v>
      </c>
      <c r="E656" s="95">
        <v>0</v>
      </c>
      <c r="F656" s="95">
        <v>0</v>
      </c>
      <c r="G656" s="95">
        <v>0</v>
      </c>
      <c r="H656" s="95">
        <v>0</v>
      </c>
      <c r="I656" s="95">
        <v>0</v>
      </c>
      <c r="J656" s="95">
        <v>0</v>
      </c>
      <c r="K656" s="95">
        <v>0</v>
      </c>
      <c r="L656" s="95">
        <v>0</v>
      </c>
      <c r="M656" s="95">
        <v>0</v>
      </c>
      <c r="N656" s="95">
        <v>0</v>
      </c>
      <c r="O656" s="95">
        <v>0</v>
      </c>
    </row>
    <row r="657" spans="1:15" x14ac:dyDescent="0.15">
      <c r="A657" s="100">
        <v>0</v>
      </c>
      <c r="B657" s="100">
        <v>0</v>
      </c>
      <c r="C657" s="100">
        <v>0</v>
      </c>
      <c r="D657" s="100">
        <v>0</v>
      </c>
      <c r="E657" s="95">
        <v>0</v>
      </c>
      <c r="F657" s="95">
        <v>0</v>
      </c>
      <c r="G657" s="95">
        <v>0</v>
      </c>
      <c r="H657" s="95">
        <v>0</v>
      </c>
      <c r="I657" s="95">
        <v>0</v>
      </c>
      <c r="J657" s="95">
        <v>0</v>
      </c>
      <c r="K657" s="95">
        <v>0</v>
      </c>
      <c r="L657" s="95">
        <v>0</v>
      </c>
      <c r="M657" s="95">
        <v>0</v>
      </c>
      <c r="N657" s="95">
        <v>0</v>
      </c>
      <c r="O657" s="95">
        <v>0</v>
      </c>
    </row>
    <row r="658" spans="1:15" x14ac:dyDescent="0.15">
      <c r="A658" s="100">
        <v>0</v>
      </c>
      <c r="B658" s="100">
        <v>0</v>
      </c>
      <c r="C658" s="100">
        <v>0</v>
      </c>
      <c r="D658" s="100">
        <v>0</v>
      </c>
      <c r="E658" s="95">
        <v>0</v>
      </c>
      <c r="F658" s="95">
        <v>0</v>
      </c>
      <c r="G658" s="95">
        <v>0</v>
      </c>
      <c r="H658" s="95">
        <v>0</v>
      </c>
      <c r="I658" s="95">
        <v>0</v>
      </c>
      <c r="J658" s="95">
        <v>0</v>
      </c>
      <c r="K658" s="95">
        <v>0</v>
      </c>
      <c r="L658" s="95">
        <v>0</v>
      </c>
      <c r="M658" s="95">
        <v>0</v>
      </c>
      <c r="N658" s="95">
        <v>0</v>
      </c>
      <c r="O658" s="95">
        <v>0</v>
      </c>
    </row>
    <row r="659" spans="1:15" x14ac:dyDescent="0.15">
      <c r="A659" s="100">
        <v>0</v>
      </c>
      <c r="B659" s="100">
        <v>0</v>
      </c>
      <c r="C659" s="100">
        <v>0</v>
      </c>
      <c r="D659" s="100">
        <v>0</v>
      </c>
      <c r="E659" s="95">
        <v>0</v>
      </c>
      <c r="F659" s="95">
        <v>0</v>
      </c>
      <c r="G659" s="95">
        <v>0</v>
      </c>
      <c r="H659" s="95">
        <v>0</v>
      </c>
      <c r="I659" s="95">
        <v>0</v>
      </c>
      <c r="J659" s="95">
        <v>0</v>
      </c>
      <c r="K659" s="95">
        <v>0</v>
      </c>
      <c r="L659" s="95">
        <v>0</v>
      </c>
      <c r="M659" s="95">
        <v>0</v>
      </c>
      <c r="N659" s="95">
        <v>0</v>
      </c>
      <c r="O659" s="95">
        <v>0</v>
      </c>
    </row>
    <row r="660" spans="1:15" x14ac:dyDescent="0.15">
      <c r="A660" s="100">
        <v>0</v>
      </c>
      <c r="B660" s="100">
        <v>0</v>
      </c>
      <c r="C660" s="100">
        <v>0</v>
      </c>
      <c r="D660" s="100">
        <v>0</v>
      </c>
      <c r="E660" s="95">
        <v>0</v>
      </c>
      <c r="F660" s="95">
        <v>0</v>
      </c>
      <c r="G660" s="95">
        <v>0</v>
      </c>
      <c r="H660" s="95">
        <v>0</v>
      </c>
      <c r="I660" s="95">
        <v>0</v>
      </c>
      <c r="J660" s="95">
        <v>0</v>
      </c>
      <c r="K660" s="95">
        <v>0</v>
      </c>
      <c r="L660" s="95">
        <v>0</v>
      </c>
      <c r="M660" s="95">
        <v>0</v>
      </c>
      <c r="N660" s="95">
        <v>0</v>
      </c>
      <c r="O660" s="95">
        <v>0</v>
      </c>
    </row>
    <row r="661" spans="1:15" x14ac:dyDescent="0.15">
      <c r="A661" s="100">
        <v>0</v>
      </c>
      <c r="B661" s="100">
        <v>0</v>
      </c>
      <c r="C661" s="100">
        <v>0</v>
      </c>
      <c r="D661" s="100">
        <v>0</v>
      </c>
      <c r="E661" s="95">
        <v>0</v>
      </c>
      <c r="F661" s="95">
        <v>0</v>
      </c>
      <c r="G661" s="95">
        <v>0</v>
      </c>
      <c r="H661" s="95">
        <v>0</v>
      </c>
      <c r="I661" s="95">
        <v>0</v>
      </c>
      <c r="J661" s="95">
        <v>0</v>
      </c>
      <c r="K661" s="95">
        <v>0</v>
      </c>
      <c r="L661" s="95">
        <v>0</v>
      </c>
      <c r="M661" s="95">
        <v>0</v>
      </c>
      <c r="N661" s="95">
        <v>0</v>
      </c>
      <c r="O661" s="95">
        <v>0</v>
      </c>
    </row>
    <row r="662" spans="1:15" x14ac:dyDescent="0.15">
      <c r="A662" s="100">
        <v>0</v>
      </c>
      <c r="B662" s="100">
        <v>0</v>
      </c>
      <c r="C662" s="100">
        <v>0</v>
      </c>
      <c r="D662" s="100">
        <v>0</v>
      </c>
      <c r="E662" s="95">
        <v>0</v>
      </c>
      <c r="F662" s="95">
        <v>0</v>
      </c>
      <c r="G662" s="95">
        <v>0</v>
      </c>
      <c r="H662" s="95">
        <v>0</v>
      </c>
      <c r="I662" s="95">
        <v>0</v>
      </c>
      <c r="J662" s="95">
        <v>0</v>
      </c>
      <c r="K662" s="95">
        <v>0</v>
      </c>
      <c r="L662" s="95">
        <v>0</v>
      </c>
      <c r="M662" s="95">
        <v>0</v>
      </c>
      <c r="N662" s="95">
        <v>0</v>
      </c>
      <c r="O662" s="95">
        <v>0</v>
      </c>
    </row>
    <row r="663" spans="1:15" x14ac:dyDescent="0.15">
      <c r="A663" s="100">
        <v>0</v>
      </c>
      <c r="B663" s="100">
        <v>0</v>
      </c>
      <c r="C663" s="100">
        <v>0</v>
      </c>
      <c r="D663" s="100">
        <v>0</v>
      </c>
      <c r="E663" s="95">
        <v>0</v>
      </c>
      <c r="F663" s="95">
        <v>0</v>
      </c>
      <c r="G663" s="95">
        <v>0</v>
      </c>
      <c r="H663" s="95">
        <v>0</v>
      </c>
      <c r="I663" s="95">
        <v>0</v>
      </c>
      <c r="J663" s="95">
        <v>0</v>
      </c>
      <c r="K663" s="95">
        <v>0</v>
      </c>
      <c r="L663" s="95">
        <v>0</v>
      </c>
      <c r="M663" s="95">
        <v>0</v>
      </c>
      <c r="N663" s="95">
        <v>0</v>
      </c>
      <c r="O663" s="95">
        <v>0</v>
      </c>
    </row>
    <row r="664" spans="1:15" x14ac:dyDescent="0.15">
      <c r="A664" s="100">
        <v>0</v>
      </c>
      <c r="B664" s="100">
        <v>0</v>
      </c>
      <c r="C664" s="100">
        <v>0</v>
      </c>
      <c r="D664" s="100">
        <v>0</v>
      </c>
      <c r="E664" s="95">
        <v>0</v>
      </c>
      <c r="F664" s="95">
        <v>0</v>
      </c>
      <c r="G664" s="95">
        <v>0</v>
      </c>
      <c r="H664" s="95">
        <v>0</v>
      </c>
      <c r="I664" s="95">
        <v>0</v>
      </c>
      <c r="J664" s="95">
        <v>0</v>
      </c>
      <c r="K664" s="95">
        <v>0</v>
      </c>
      <c r="L664" s="95">
        <v>0</v>
      </c>
      <c r="M664" s="95">
        <v>0</v>
      </c>
      <c r="N664" s="95">
        <v>0</v>
      </c>
      <c r="O664" s="95">
        <v>0</v>
      </c>
    </row>
    <row r="665" spans="1:15" x14ac:dyDescent="0.15">
      <c r="A665" s="100">
        <v>0</v>
      </c>
      <c r="B665" s="100">
        <v>0</v>
      </c>
      <c r="C665" s="100">
        <v>0</v>
      </c>
      <c r="D665" s="100">
        <v>0</v>
      </c>
      <c r="E665" s="95">
        <v>0</v>
      </c>
      <c r="F665" s="95">
        <v>0</v>
      </c>
      <c r="G665" s="95">
        <v>0</v>
      </c>
      <c r="H665" s="95">
        <v>0</v>
      </c>
      <c r="I665" s="95">
        <v>0</v>
      </c>
      <c r="J665" s="95">
        <v>0</v>
      </c>
      <c r="K665" s="95">
        <v>0</v>
      </c>
      <c r="L665" s="95">
        <v>0</v>
      </c>
      <c r="M665" s="95">
        <v>0</v>
      </c>
      <c r="N665" s="95">
        <v>0</v>
      </c>
      <c r="O665" s="95">
        <v>0</v>
      </c>
    </row>
    <row r="666" spans="1:15" x14ac:dyDescent="0.15">
      <c r="A666" s="100">
        <v>0</v>
      </c>
      <c r="B666" s="100">
        <v>0</v>
      </c>
      <c r="C666" s="100">
        <v>0</v>
      </c>
      <c r="D666" s="100">
        <v>0</v>
      </c>
      <c r="E666" s="95">
        <v>0</v>
      </c>
      <c r="F666" s="95">
        <v>0</v>
      </c>
      <c r="G666" s="95">
        <v>0</v>
      </c>
      <c r="H666" s="95">
        <v>0</v>
      </c>
      <c r="I666" s="95">
        <v>0</v>
      </c>
      <c r="J666" s="95">
        <v>0</v>
      </c>
      <c r="K666" s="95">
        <v>0</v>
      </c>
      <c r="L666" s="95">
        <v>0</v>
      </c>
      <c r="M666" s="95">
        <v>0</v>
      </c>
      <c r="N666" s="95">
        <v>0</v>
      </c>
      <c r="O666" s="95">
        <v>0</v>
      </c>
    </row>
    <row r="667" spans="1:15" x14ac:dyDescent="0.15">
      <c r="A667" s="100">
        <v>0</v>
      </c>
      <c r="B667" s="100">
        <v>0</v>
      </c>
      <c r="C667" s="100">
        <v>0</v>
      </c>
      <c r="D667" s="100">
        <v>0</v>
      </c>
      <c r="E667" s="95">
        <v>0</v>
      </c>
      <c r="F667" s="95">
        <v>0</v>
      </c>
      <c r="G667" s="95">
        <v>0</v>
      </c>
      <c r="H667" s="95">
        <v>0</v>
      </c>
      <c r="I667" s="95">
        <v>0</v>
      </c>
      <c r="J667" s="95">
        <v>0</v>
      </c>
      <c r="K667" s="95">
        <v>0</v>
      </c>
      <c r="L667" s="95">
        <v>0</v>
      </c>
      <c r="M667" s="95">
        <v>0</v>
      </c>
      <c r="N667" s="95">
        <v>0</v>
      </c>
      <c r="O667" s="95">
        <v>0</v>
      </c>
    </row>
    <row r="668" spans="1:15" x14ac:dyDescent="0.15">
      <c r="A668" s="100">
        <v>0</v>
      </c>
      <c r="B668" s="100">
        <v>0</v>
      </c>
      <c r="C668" s="100">
        <v>0</v>
      </c>
      <c r="D668" s="100">
        <v>0</v>
      </c>
      <c r="E668" s="95">
        <v>0</v>
      </c>
      <c r="F668" s="95">
        <v>0</v>
      </c>
      <c r="G668" s="95">
        <v>0</v>
      </c>
      <c r="H668" s="95">
        <v>0</v>
      </c>
      <c r="I668" s="95">
        <v>0</v>
      </c>
      <c r="J668" s="95">
        <v>0</v>
      </c>
      <c r="K668" s="95">
        <v>0</v>
      </c>
      <c r="L668" s="95">
        <v>0</v>
      </c>
      <c r="M668" s="95">
        <v>0</v>
      </c>
      <c r="N668" s="95">
        <v>0</v>
      </c>
      <c r="O668" s="95">
        <v>0</v>
      </c>
    </row>
    <row r="669" spans="1:15" x14ac:dyDescent="0.15">
      <c r="A669" s="100">
        <v>0</v>
      </c>
      <c r="B669" s="100">
        <v>0</v>
      </c>
      <c r="C669" s="100">
        <v>0</v>
      </c>
      <c r="D669" s="100">
        <v>0</v>
      </c>
      <c r="E669" s="95">
        <v>0</v>
      </c>
      <c r="F669" s="95">
        <v>0</v>
      </c>
      <c r="G669" s="95">
        <v>0</v>
      </c>
      <c r="H669" s="95">
        <v>0</v>
      </c>
      <c r="I669" s="95">
        <v>0</v>
      </c>
      <c r="J669" s="95">
        <v>0</v>
      </c>
      <c r="K669" s="95">
        <v>0</v>
      </c>
      <c r="L669" s="95">
        <v>0</v>
      </c>
      <c r="M669" s="95">
        <v>0</v>
      </c>
      <c r="N669" s="95">
        <v>0</v>
      </c>
      <c r="O669" s="95">
        <v>0</v>
      </c>
    </row>
    <row r="670" spans="1:15" x14ac:dyDescent="0.15">
      <c r="A670" s="100">
        <v>0</v>
      </c>
      <c r="B670" s="100">
        <v>0</v>
      </c>
      <c r="C670" s="100">
        <v>0</v>
      </c>
      <c r="D670" s="100">
        <v>0</v>
      </c>
      <c r="E670" s="95">
        <v>0</v>
      </c>
      <c r="F670" s="95">
        <v>0</v>
      </c>
      <c r="G670" s="95">
        <v>0</v>
      </c>
      <c r="H670" s="95">
        <v>0</v>
      </c>
      <c r="I670" s="95">
        <v>0</v>
      </c>
      <c r="J670" s="95">
        <v>0</v>
      </c>
      <c r="K670" s="95">
        <v>0</v>
      </c>
      <c r="L670" s="95">
        <v>0</v>
      </c>
      <c r="M670" s="95">
        <v>0</v>
      </c>
      <c r="N670" s="95">
        <v>0</v>
      </c>
      <c r="O670" s="95">
        <v>0</v>
      </c>
    </row>
    <row r="671" spans="1:15" x14ac:dyDescent="0.15">
      <c r="A671" s="100">
        <v>0</v>
      </c>
      <c r="B671" s="100">
        <v>0</v>
      </c>
      <c r="C671" s="100">
        <v>0</v>
      </c>
      <c r="D671" s="100">
        <v>0</v>
      </c>
      <c r="E671" s="95">
        <v>0</v>
      </c>
      <c r="F671" s="95">
        <v>0</v>
      </c>
      <c r="G671" s="95">
        <v>0</v>
      </c>
      <c r="H671" s="95">
        <v>0</v>
      </c>
      <c r="I671" s="95">
        <v>0</v>
      </c>
      <c r="J671" s="95">
        <v>0</v>
      </c>
      <c r="K671" s="95">
        <v>0</v>
      </c>
      <c r="L671" s="95">
        <v>0</v>
      </c>
      <c r="M671" s="95">
        <v>0</v>
      </c>
      <c r="N671" s="95">
        <v>0</v>
      </c>
      <c r="O671" s="95">
        <v>0</v>
      </c>
    </row>
    <row r="672" spans="1:15" x14ac:dyDescent="0.15">
      <c r="A672" s="100">
        <v>0</v>
      </c>
      <c r="B672" s="100">
        <v>0</v>
      </c>
      <c r="C672" s="100">
        <v>0</v>
      </c>
      <c r="D672" s="100">
        <v>0</v>
      </c>
      <c r="E672" s="95">
        <v>0</v>
      </c>
      <c r="F672" s="95">
        <v>0</v>
      </c>
      <c r="G672" s="95">
        <v>0</v>
      </c>
      <c r="H672" s="95">
        <v>0</v>
      </c>
      <c r="I672" s="95">
        <v>0</v>
      </c>
      <c r="J672" s="95">
        <v>0</v>
      </c>
      <c r="K672" s="95">
        <v>0</v>
      </c>
      <c r="L672" s="95">
        <v>0</v>
      </c>
      <c r="M672" s="95">
        <v>0</v>
      </c>
      <c r="N672" s="95">
        <v>0</v>
      </c>
      <c r="O672" s="95">
        <v>0</v>
      </c>
    </row>
    <row r="673" spans="1:15" x14ac:dyDescent="0.15">
      <c r="A673" s="100">
        <v>0</v>
      </c>
      <c r="B673" s="100">
        <v>0</v>
      </c>
      <c r="C673" s="100">
        <v>0</v>
      </c>
      <c r="D673" s="100">
        <v>0</v>
      </c>
      <c r="E673" s="95">
        <v>0</v>
      </c>
      <c r="F673" s="95">
        <v>0</v>
      </c>
      <c r="G673" s="95">
        <v>0</v>
      </c>
      <c r="H673" s="95">
        <v>0</v>
      </c>
      <c r="I673" s="95">
        <v>0</v>
      </c>
      <c r="J673" s="95">
        <v>0</v>
      </c>
      <c r="K673" s="95">
        <v>0</v>
      </c>
      <c r="L673" s="95">
        <v>0</v>
      </c>
      <c r="M673" s="95">
        <v>0</v>
      </c>
      <c r="N673" s="95">
        <v>0</v>
      </c>
      <c r="O673" s="95">
        <v>0</v>
      </c>
    </row>
    <row r="674" spans="1:15" x14ac:dyDescent="0.15">
      <c r="A674" s="100">
        <v>0</v>
      </c>
      <c r="B674" s="100">
        <v>0</v>
      </c>
      <c r="C674" s="100">
        <v>0</v>
      </c>
      <c r="D674" s="100">
        <v>0</v>
      </c>
      <c r="E674" s="95">
        <v>0</v>
      </c>
      <c r="F674" s="95">
        <v>0</v>
      </c>
      <c r="G674" s="95">
        <v>0</v>
      </c>
      <c r="H674" s="95">
        <v>0</v>
      </c>
      <c r="I674" s="95">
        <v>0</v>
      </c>
      <c r="J674" s="95">
        <v>0</v>
      </c>
      <c r="K674" s="95">
        <v>0</v>
      </c>
      <c r="L674" s="95">
        <v>0</v>
      </c>
      <c r="M674" s="95">
        <v>0</v>
      </c>
      <c r="N674" s="95">
        <v>0</v>
      </c>
      <c r="O674" s="95">
        <v>0</v>
      </c>
    </row>
    <row r="675" spans="1:15" x14ac:dyDescent="0.15">
      <c r="A675" s="100">
        <v>0</v>
      </c>
      <c r="B675" s="100">
        <v>0</v>
      </c>
      <c r="C675" s="100">
        <v>0</v>
      </c>
      <c r="D675" s="100">
        <v>0</v>
      </c>
      <c r="E675" s="95">
        <v>0</v>
      </c>
      <c r="F675" s="95">
        <v>0</v>
      </c>
      <c r="G675" s="95">
        <v>0</v>
      </c>
      <c r="H675" s="95">
        <v>0</v>
      </c>
      <c r="I675" s="95">
        <v>0</v>
      </c>
      <c r="J675" s="95">
        <v>0</v>
      </c>
      <c r="K675" s="95">
        <v>0</v>
      </c>
      <c r="L675" s="95">
        <v>0</v>
      </c>
      <c r="M675" s="95">
        <v>0</v>
      </c>
      <c r="N675" s="95">
        <v>0</v>
      </c>
      <c r="O675" s="95">
        <v>0</v>
      </c>
    </row>
    <row r="676" spans="1:15" x14ac:dyDescent="0.15">
      <c r="A676" s="100">
        <v>0</v>
      </c>
      <c r="B676" s="100">
        <v>0</v>
      </c>
      <c r="C676" s="100">
        <v>0</v>
      </c>
      <c r="D676" s="100">
        <v>0</v>
      </c>
      <c r="E676" s="95">
        <v>0</v>
      </c>
      <c r="F676" s="95">
        <v>0</v>
      </c>
      <c r="G676" s="95">
        <v>0</v>
      </c>
      <c r="H676" s="95">
        <v>0</v>
      </c>
      <c r="I676" s="95">
        <v>0</v>
      </c>
      <c r="J676" s="95">
        <v>0</v>
      </c>
      <c r="K676" s="95">
        <v>0</v>
      </c>
      <c r="L676" s="95">
        <v>0</v>
      </c>
      <c r="M676" s="95">
        <v>0</v>
      </c>
      <c r="N676" s="95">
        <v>0</v>
      </c>
      <c r="O676" s="95">
        <v>0</v>
      </c>
    </row>
    <row r="677" spans="1:15" x14ac:dyDescent="0.15">
      <c r="A677" s="100">
        <v>0</v>
      </c>
      <c r="B677" s="100">
        <v>0</v>
      </c>
      <c r="C677" s="100">
        <v>0</v>
      </c>
      <c r="D677" s="100">
        <v>0</v>
      </c>
      <c r="E677" s="95">
        <v>0</v>
      </c>
      <c r="F677" s="95">
        <v>0</v>
      </c>
      <c r="G677" s="95">
        <v>0</v>
      </c>
      <c r="H677" s="95">
        <v>0</v>
      </c>
      <c r="I677" s="95">
        <v>0</v>
      </c>
      <c r="J677" s="95">
        <v>0</v>
      </c>
      <c r="K677" s="95">
        <v>0</v>
      </c>
      <c r="L677" s="95">
        <v>0</v>
      </c>
      <c r="M677" s="95">
        <v>0</v>
      </c>
      <c r="N677" s="95">
        <v>0</v>
      </c>
      <c r="O677" s="95">
        <v>0</v>
      </c>
    </row>
    <row r="678" spans="1:15" x14ac:dyDescent="0.15">
      <c r="A678" s="100">
        <v>0</v>
      </c>
      <c r="B678" s="100">
        <v>0</v>
      </c>
      <c r="C678" s="100">
        <v>0</v>
      </c>
      <c r="D678" s="100">
        <v>0</v>
      </c>
      <c r="E678" s="95">
        <v>0</v>
      </c>
      <c r="F678" s="95">
        <v>0</v>
      </c>
      <c r="G678" s="95">
        <v>0</v>
      </c>
      <c r="H678" s="95">
        <v>0</v>
      </c>
      <c r="I678" s="95">
        <v>0</v>
      </c>
      <c r="J678" s="95">
        <v>0</v>
      </c>
      <c r="K678" s="95">
        <v>0</v>
      </c>
      <c r="L678" s="95">
        <v>0</v>
      </c>
      <c r="M678" s="95">
        <v>0</v>
      </c>
      <c r="N678" s="95">
        <v>0</v>
      </c>
      <c r="O678" s="95">
        <v>0</v>
      </c>
    </row>
    <row r="679" spans="1:15" x14ac:dyDescent="0.15">
      <c r="A679" s="100">
        <v>0</v>
      </c>
      <c r="B679" s="100">
        <v>0</v>
      </c>
      <c r="C679" s="100">
        <v>0</v>
      </c>
      <c r="D679" s="100">
        <v>0</v>
      </c>
      <c r="E679" s="95">
        <v>0</v>
      </c>
      <c r="F679" s="95">
        <v>0</v>
      </c>
      <c r="G679" s="95">
        <v>0</v>
      </c>
      <c r="H679" s="95">
        <v>0</v>
      </c>
      <c r="I679" s="95">
        <v>0</v>
      </c>
      <c r="J679" s="95">
        <v>0</v>
      </c>
      <c r="K679" s="95">
        <v>0</v>
      </c>
      <c r="L679" s="95">
        <v>0</v>
      </c>
      <c r="M679" s="95">
        <v>0</v>
      </c>
      <c r="N679" s="95">
        <v>0</v>
      </c>
      <c r="O679" s="95">
        <v>0</v>
      </c>
    </row>
    <row r="680" spans="1:15" x14ac:dyDescent="0.15">
      <c r="A680" s="100">
        <v>0</v>
      </c>
      <c r="B680" s="100">
        <v>0</v>
      </c>
      <c r="C680" s="100">
        <v>0</v>
      </c>
      <c r="D680" s="100">
        <v>0</v>
      </c>
      <c r="E680" s="95">
        <v>0</v>
      </c>
      <c r="F680" s="95">
        <v>0</v>
      </c>
      <c r="G680" s="95">
        <v>0</v>
      </c>
      <c r="H680" s="95">
        <v>0</v>
      </c>
      <c r="I680" s="95">
        <v>0</v>
      </c>
      <c r="J680" s="95">
        <v>0</v>
      </c>
      <c r="K680" s="95">
        <v>0</v>
      </c>
      <c r="L680" s="95">
        <v>0</v>
      </c>
      <c r="M680" s="95">
        <v>0</v>
      </c>
      <c r="N680" s="95">
        <v>0</v>
      </c>
      <c r="O680" s="95">
        <v>0</v>
      </c>
    </row>
    <row r="681" spans="1:15" x14ac:dyDescent="0.15">
      <c r="A681" s="100">
        <v>0</v>
      </c>
      <c r="B681" s="100">
        <v>0</v>
      </c>
      <c r="C681" s="100">
        <v>0</v>
      </c>
      <c r="D681" s="100">
        <v>0</v>
      </c>
      <c r="E681" s="95">
        <v>0</v>
      </c>
      <c r="F681" s="95">
        <v>0</v>
      </c>
      <c r="G681" s="95">
        <v>0</v>
      </c>
      <c r="H681" s="95">
        <v>0</v>
      </c>
      <c r="I681" s="95">
        <v>0</v>
      </c>
      <c r="J681" s="95">
        <v>0</v>
      </c>
      <c r="K681" s="95">
        <v>0</v>
      </c>
      <c r="L681" s="95">
        <v>0</v>
      </c>
      <c r="M681" s="95">
        <v>0</v>
      </c>
      <c r="N681" s="95">
        <v>0</v>
      </c>
      <c r="O681" s="95">
        <v>0</v>
      </c>
    </row>
    <row r="682" spans="1:15" x14ac:dyDescent="0.15">
      <c r="A682" s="100">
        <v>0</v>
      </c>
      <c r="B682" s="100">
        <v>0</v>
      </c>
      <c r="C682" s="100">
        <v>0</v>
      </c>
      <c r="D682" s="100">
        <v>0</v>
      </c>
      <c r="E682" s="95">
        <v>0</v>
      </c>
      <c r="F682" s="95">
        <v>0</v>
      </c>
      <c r="G682" s="95">
        <v>0</v>
      </c>
      <c r="H682" s="95">
        <v>0</v>
      </c>
      <c r="I682" s="95">
        <v>0</v>
      </c>
      <c r="J682" s="95">
        <v>0</v>
      </c>
      <c r="K682" s="95">
        <v>0</v>
      </c>
      <c r="L682" s="95">
        <v>0</v>
      </c>
      <c r="M682" s="95">
        <v>0</v>
      </c>
      <c r="N682" s="95">
        <v>0</v>
      </c>
      <c r="O682" s="95">
        <v>0</v>
      </c>
    </row>
    <row r="683" spans="1:15" x14ac:dyDescent="0.15">
      <c r="A683" s="100">
        <v>0</v>
      </c>
      <c r="B683" s="100">
        <v>0</v>
      </c>
      <c r="C683" s="100">
        <v>0</v>
      </c>
      <c r="D683" s="100">
        <v>0</v>
      </c>
      <c r="E683" s="95">
        <v>0</v>
      </c>
      <c r="F683" s="95">
        <v>0</v>
      </c>
      <c r="G683" s="95">
        <v>0</v>
      </c>
      <c r="H683" s="95">
        <v>0</v>
      </c>
      <c r="I683" s="95">
        <v>0</v>
      </c>
      <c r="J683" s="95">
        <v>0</v>
      </c>
      <c r="K683" s="95">
        <v>0</v>
      </c>
      <c r="L683" s="95">
        <v>0</v>
      </c>
      <c r="M683" s="95">
        <v>0</v>
      </c>
      <c r="N683" s="95">
        <v>0</v>
      </c>
      <c r="O683" s="95">
        <v>0</v>
      </c>
    </row>
    <row r="684" spans="1:15" x14ac:dyDescent="0.15">
      <c r="A684" s="100">
        <v>0</v>
      </c>
      <c r="B684" s="100">
        <v>0</v>
      </c>
      <c r="C684" s="100">
        <v>0</v>
      </c>
      <c r="D684" s="100">
        <v>0</v>
      </c>
      <c r="E684" s="95">
        <v>0</v>
      </c>
      <c r="F684" s="95">
        <v>0</v>
      </c>
      <c r="G684" s="95">
        <v>0</v>
      </c>
      <c r="H684" s="95">
        <v>0</v>
      </c>
      <c r="I684" s="95">
        <v>0</v>
      </c>
      <c r="J684" s="95">
        <v>0</v>
      </c>
      <c r="K684" s="95">
        <v>0</v>
      </c>
      <c r="L684" s="95">
        <v>0</v>
      </c>
      <c r="M684" s="95">
        <v>0</v>
      </c>
      <c r="N684" s="95">
        <v>0</v>
      </c>
      <c r="O684" s="95">
        <v>0</v>
      </c>
    </row>
    <row r="685" spans="1:15" x14ac:dyDescent="0.15">
      <c r="A685" s="100">
        <v>0</v>
      </c>
      <c r="B685" s="100">
        <v>0</v>
      </c>
      <c r="C685" s="100">
        <v>0</v>
      </c>
      <c r="D685" s="100">
        <v>0</v>
      </c>
      <c r="E685" s="95">
        <v>0</v>
      </c>
      <c r="F685" s="95">
        <v>0</v>
      </c>
      <c r="G685" s="95">
        <v>0</v>
      </c>
      <c r="H685" s="95">
        <v>0</v>
      </c>
      <c r="I685" s="95">
        <v>0</v>
      </c>
      <c r="J685" s="95">
        <v>0</v>
      </c>
      <c r="K685" s="95">
        <v>0</v>
      </c>
      <c r="L685" s="95">
        <v>0</v>
      </c>
      <c r="M685" s="95">
        <v>0</v>
      </c>
      <c r="N685" s="95">
        <v>0</v>
      </c>
      <c r="O685" s="95">
        <v>0</v>
      </c>
    </row>
    <row r="686" spans="1:15" x14ac:dyDescent="0.15">
      <c r="A686" s="100">
        <v>0</v>
      </c>
      <c r="B686" s="100">
        <v>0</v>
      </c>
      <c r="C686" s="100">
        <v>0</v>
      </c>
      <c r="D686" s="100">
        <v>0</v>
      </c>
      <c r="E686" s="95">
        <v>0</v>
      </c>
      <c r="F686" s="95">
        <v>0</v>
      </c>
      <c r="G686" s="95">
        <v>0</v>
      </c>
      <c r="H686" s="95">
        <v>0</v>
      </c>
      <c r="I686" s="95">
        <v>0</v>
      </c>
      <c r="J686" s="95">
        <v>0</v>
      </c>
      <c r="K686" s="95">
        <v>0</v>
      </c>
      <c r="L686" s="95">
        <v>0</v>
      </c>
      <c r="M686" s="95">
        <v>0</v>
      </c>
      <c r="N686" s="95">
        <v>0</v>
      </c>
      <c r="O686" s="95">
        <v>0</v>
      </c>
    </row>
    <row r="687" spans="1:15" x14ac:dyDescent="0.15">
      <c r="A687" s="100">
        <v>0</v>
      </c>
      <c r="B687" s="100">
        <v>0</v>
      </c>
      <c r="C687" s="100">
        <v>0</v>
      </c>
      <c r="D687" s="100">
        <v>0</v>
      </c>
      <c r="E687" s="95">
        <v>0</v>
      </c>
      <c r="F687" s="95">
        <v>0</v>
      </c>
      <c r="G687" s="95">
        <v>0</v>
      </c>
      <c r="H687" s="95">
        <v>0</v>
      </c>
      <c r="I687" s="95">
        <v>0</v>
      </c>
      <c r="J687" s="95">
        <v>0</v>
      </c>
      <c r="K687" s="95">
        <v>0</v>
      </c>
      <c r="L687" s="95">
        <v>0</v>
      </c>
      <c r="M687" s="95">
        <v>0</v>
      </c>
      <c r="N687" s="95">
        <v>0</v>
      </c>
      <c r="O687" s="95">
        <v>0</v>
      </c>
    </row>
    <row r="688" spans="1:15" x14ac:dyDescent="0.15">
      <c r="A688" s="100">
        <v>0</v>
      </c>
      <c r="B688" s="100">
        <v>0</v>
      </c>
      <c r="C688" s="100">
        <v>0</v>
      </c>
      <c r="D688" s="100">
        <v>0</v>
      </c>
      <c r="E688" s="95">
        <v>0</v>
      </c>
      <c r="F688" s="95">
        <v>0</v>
      </c>
      <c r="G688" s="95">
        <v>0</v>
      </c>
      <c r="H688" s="95">
        <v>0</v>
      </c>
      <c r="I688" s="95">
        <v>0</v>
      </c>
      <c r="J688" s="95">
        <v>0</v>
      </c>
      <c r="K688" s="95">
        <v>0</v>
      </c>
      <c r="L688" s="95">
        <v>0</v>
      </c>
      <c r="M688" s="95">
        <v>0</v>
      </c>
      <c r="N688" s="95">
        <v>0</v>
      </c>
      <c r="O688" s="95">
        <v>0</v>
      </c>
    </row>
    <row r="689" spans="1:15" x14ac:dyDescent="0.15">
      <c r="A689" s="100">
        <v>0</v>
      </c>
      <c r="B689" s="100">
        <v>0</v>
      </c>
      <c r="C689" s="100">
        <v>0</v>
      </c>
      <c r="D689" s="100">
        <v>0</v>
      </c>
      <c r="E689" s="95">
        <v>0</v>
      </c>
      <c r="F689" s="95">
        <v>0</v>
      </c>
      <c r="G689" s="95">
        <v>0</v>
      </c>
      <c r="H689" s="95">
        <v>0</v>
      </c>
      <c r="I689" s="95">
        <v>0</v>
      </c>
      <c r="J689" s="95">
        <v>0</v>
      </c>
      <c r="K689" s="95">
        <v>0</v>
      </c>
      <c r="L689" s="95">
        <v>0</v>
      </c>
      <c r="M689" s="95">
        <v>0</v>
      </c>
      <c r="N689" s="95">
        <v>0</v>
      </c>
      <c r="O689" s="95">
        <v>0</v>
      </c>
    </row>
    <row r="690" spans="1:15" x14ac:dyDescent="0.15">
      <c r="A690" s="100">
        <v>0</v>
      </c>
      <c r="B690" s="100">
        <v>0</v>
      </c>
      <c r="C690" s="100">
        <v>0</v>
      </c>
      <c r="D690" s="100">
        <v>0</v>
      </c>
      <c r="E690" s="95">
        <v>0</v>
      </c>
      <c r="F690" s="95">
        <v>0</v>
      </c>
      <c r="G690" s="95">
        <v>0</v>
      </c>
      <c r="H690" s="95">
        <v>0</v>
      </c>
      <c r="I690" s="95">
        <v>0</v>
      </c>
      <c r="J690" s="95">
        <v>0</v>
      </c>
      <c r="K690" s="95">
        <v>0</v>
      </c>
      <c r="L690" s="95">
        <v>0</v>
      </c>
      <c r="M690" s="95">
        <v>0</v>
      </c>
      <c r="N690" s="95">
        <v>0</v>
      </c>
      <c r="O690" s="95">
        <v>0</v>
      </c>
    </row>
    <row r="691" spans="1:15" x14ac:dyDescent="0.15">
      <c r="A691" s="100">
        <v>0</v>
      </c>
      <c r="B691" s="100">
        <v>0</v>
      </c>
      <c r="C691" s="100">
        <v>0</v>
      </c>
      <c r="D691" s="100">
        <v>0</v>
      </c>
      <c r="E691" s="95">
        <v>0</v>
      </c>
      <c r="F691" s="95">
        <v>0</v>
      </c>
      <c r="G691" s="95">
        <v>0</v>
      </c>
      <c r="H691" s="95">
        <v>0</v>
      </c>
      <c r="I691" s="95">
        <v>0</v>
      </c>
      <c r="J691" s="95">
        <v>0</v>
      </c>
      <c r="K691" s="95">
        <v>0</v>
      </c>
      <c r="L691" s="95">
        <v>0</v>
      </c>
      <c r="M691" s="95">
        <v>0</v>
      </c>
      <c r="N691" s="95">
        <v>0</v>
      </c>
      <c r="O691" s="95">
        <v>0</v>
      </c>
    </row>
    <row r="692" spans="1:15" x14ac:dyDescent="0.15">
      <c r="A692" s="100">
        <v>0</v>
      </c>
      <c r="B692" s="100">
        <v>0</v>
      </c>
      <c r="C692" s="100">
        <v>0</v>
      </c>
      <c r="D692" s="100">
        <v>0</v>
      </c>
      <c r="E692" s="95">
        <v>0</v>
      </c>
      <c r="F692" s="95">
        <v>0</v>
      </c>
      <c r="G692" s="95">
        <v>0</v>
      </c>
      <c r="H692" s="95">
        <v>0</v>
      </c>
      <c r="I692" s="95">
        <v>0</v>
      </c>
      <c r="J692" s="95">
        <v>0</v>
      </c>
      <c r="K692" s="95">
        <v>0</v>
      </c>
      <c r="L692" s="95">
        <v>0</v>
      </c>
      <c r="M692" s="95">
        <v>0</v>
      </c>
      <c r="N692" s="95">
        <v>0</v>
      </c>
      <c r="O692" s="95">
        <v>0</v>
      </c>
    </row>
    <row r="693" spans="1:15" x14ac:dyDescent="0.15">
      <c r="A693" s="100">
        <v>0</v>
      </c>
      <c r="B693" s="100">
        <v>0</v>
      </c>
      <c r="C693" s="100">
        <v>0</v>
      </c>
      <c r="D693" s="100">
        <v>0</v>
      </c>
      <c r="E693" s="95">
        <v>0</v>
      </c>
      <c r="F693" s="95">
        <v>0</v>
      </c>
      <c r="G693" s="95">
        <v>0</v>
      </c>
      <c r="H693" s="95">
        <v>0</v>
      </c>
      <c r="I693" s="95">
        <v>0</v>
      </c>
      <c r="J693" s="95">
        <v>0</v>
      </c>
      <c r="K693" s="95">
        <v>0</v>
      </c>
      <c r="L693" s="95">
        <v>0</v>
      </c>
      <c r="M693" s="95">
        <v>0</v>
      </c>
      <c r="N693" s="95">
        <v>0</v>
      </c>
      <c r="O693" s="95">
        <v>0</v>
      </c>
    </row>
    <row r="694" spans="1:15" x14ac:dyDescent="0.15">
      <c r="A694" s="100">
        <v>0</v>
      </c>
      <c r="B694" s="100">
        <v>0</v>
      </c>
      <c r="C694" s="100">
        <v>0</v>
      </c>
      <c r="D694" s="100">
        <v>0</v>
      </c>
      <c r="E694" s="95">
        <v>0</v>
      </c>
      <c r="F694" s="95">
        <v>0</v>
      </c>
      <c r="G694" s="95">
        <v>0</v>
      </c>
      <c r="H694" s="95">
        <v>0</v>
      </c>
      <c r="I694" s="95">
        <v>0</v>
      </c>
      <c r="J694" s="95">
        <v>0</v>
      </c>
      <c r="K694" s="95">
        <v>0</v>
      </c>
      <c r="L694" s="95">
        <v>0</v>
      </c>
      <c r="M694" s="95">
        <v>0</v>
      </c>
      <c r="N694" s="95">
        <v>0</v>
      </c>
      <c r="O694" s="95">
        <v>0</v>
      </c>
    </row>
    <row r="695" spans="1:15" x14ac:dyDescent="0.15">
      <c r="A695" s="100">
        <v>0</v>
      </c>
      <c r="B695" s="100">
        <v>0</v>
      </c>
      <c r="C695" s="100">
        <v>0</v>
      </c>
      <c r="D695" s="100">
        <v>0</v>
      </c>
      <c r="E695" s="95">
        <v>0</v>
      </c>
      <c r="F695" s="95">
        <v>0</v>
      </c>
      <c r="G695" s="95">
        <v>0</v>
      </c>
      <c r="H695" s="95">
        <v>0</v>
      </c>
      <c r="I695" s="95">
        <v>0</v>
      </c>
      <c r="J695" s="95">
        <v>0</v>
      </c>
      <c r="K695" s="95">
        <v>0</v>
      </c>
      <c r="L695" s="95">
        <v>0</v>
      </c>
      <c r="M695" s="95">
        <v>0</v>
      </c>
      <c r="N695" s="95">
        <v>0</v>
      </c>
      <c r="O695" s="95">
        <v>0</v>
      </c>
    </row>
    <row r="696" spans="1:15" x14ac:dyDescent="0.15">
      <c r="A696" s="100">
        <v>0</v>
      </c>
      <c r="B696" s="100">
        <v>0</v>
      </c>
      <c r="C696" s="100">
        <v>0</v>
      </c>
      <c r="D696" s="100">
        <v>0</v>
      </c>
      <c r="E696" s="95">
        <v>0</v>
      </c>
      <c r="F696" s="95">
        <v>0</v>
      </c>
      <c r="G696" s="95">
        <v>0</v>
      </c>
      <c r="H696" s="95">
        <v>0</v>
      </c>
      <c r="I696" s="95">
        <v>0</v>
      </c>
      <c r="J696" s="95">
        <v>0</v>
      </c>
      <c r="K696" s="95">
        <v>0</v>
      </c>
      <c r="L696" s="95">
        <v>0</v>
      </c>
      <c r="M696" s="95">
        <v>0</v>
      </c>
      <c r="N696" s="95">
        <v>0</v>
      </c>
      <c r="O696" s="95">
        <v>0</v>
      </c>
    </row>
    <row r="697" spans="1:15" x14ac:dyDescent="0.15">
      <c r="A697" s="100">
        <v>0</v>
      </c>
      <c r="B697" s="100">
        <v>0</v>
      </c>
      <c r="C697" s="100">
        <v>0</v>
      </c>
      <c r="D697" s="100">
        <v>0</v>
      </c>
      <c r="E697" s="95">
        <v>0</v>
      </c>
      <c r="F697" s="95">
        <v>0</v>
      </c>
      <c r="G697" s="95">
        <v>0</v>
      </c>
      <c r="H697" s="95">
        <v>0</v>
      </c>
      <c r="I697" s="95">
        <v>0</v>
      </c>
      <c r="J697" s="95">
        <v>0</v>
      </c>
      <c r="K697" s="95">
        <v>0</v>
      </c>
      <c r="L697" s="95">
        <v>0</v>
      </c>
      <c r="M697" s="95">
        <v>0</v>
      </c>
      <c r="N697" s="95">
        <v>0</v>
      </c>
      <c r="O697" s="95">
        <v>0</v>
      </c>
    </row>
    <row r="698" spans="1:15" x14ac:dyDescent="0.15">
      <c r="A698" s="100">
        <v>0</v>
      </c>
      <c r="B698" s="100">
        <v>0</v>
      </c>
      <c r="C698" s="100">
        <v>0</v>
      </c>
      <c r="D698" s="100">
        <v>0</v>
      </c>
      <c r="E698" s="95">
        <v>0</v>
      </c>
      <c r="F698" s="95">
        <v>0</v>
      </c>
      <c r="G698" s="95">
        <v>0</v>
      </c>
      <c r="H698" s="95">
        <v>0</v>
      </c>
      <c r="I698" s="95">
        <v>0</v>
      </c>
      <c r="J698" s="95">
        <v>0</v>
      </c>
      <c r="K698" s="95">
        <v>0</v>
      </c>
      <c r="L698" s="95">
        <v>0</v>
      </c>
      <c r="M698" s="95">
        <v>0</v>
      </c>
      <c r="N698" s="95">
        <v>0</v>
      </c>
      <c r="O698" s="95">
        <v>0</v>
      </c>
    </row>
    <row r="699" spans="1:15" x14ac:dyDescent="0.15">
      <c r="A699" s="100">
        <v>0</v>
      </c>
      <c r="B699" s="100">
        <v>0</v>
      </c>
      <c r="C699" s="100">
        <v>0</v>
      </c>
      <c r="D699" s="100">
        <v>0</v>
      </c>
      <c r="E699" s="95">
        <v>0</v>
      </c>
      <c r="F699" s="95">
        <v>0</v>
      </c>
      <c r="G699" s="95">
        <v>0</v>
      </c>
      <c r="H699" s="95">
        <v>0</v>
      </c>
      <c r="I699" s="95">
        <v>0</v>
      </c>
      <c r="J699" s="95">
        <v>0</v>
      </c>
      <c r="K699" s="95">
        <v>0</v>
      </c>
      <c r="L699" s="95">
        <v>0</v>
      </c>
      <c r="M699" s="95">
        <v>0</v>
      </c>
      <c r="N699" s="95">
        <v>0</v>
      </c>
      <c r="O699" s="95">
        <v>0</v>
      </c>
    </row>
    <row r="700" spans="1:15" x14ac:dyDescent="0.15">
      <c r="A700" s="100">
        <v>0</v>
      </c>
      <c r="B700" s="100">
        <v>0</v>
      </c>
      <c r="C700" s="100">
        <v>0</v>
      </c>
      <c r="D700" s="100">
        <v>0</v>
      </c>
      <c r="E700" s="95">
        <v>0</v>
      </c>
      <c r="F700" s="95">
        <v>0</v>
      </c>
      <c r="G700" s="95">
        <v>0</v>
      </c>
      <c r="H700" s="95">
        <v>0</v>
      </c>
      <c r="I700" s="95">
        <v>0</v>
      </c>
      <c r="J700" s="95">
        <v>0</v>
      </c>
      <c r="K700" s="95">
        <v>0</v>
      </c>
      <c r="L700" s="95">
        <v>0</v>
      </c>
      <c r="M700" s="95">
        <v>0</v>
      </c>
      <c r="N700" s="95">
        <v>0</v>
      </c>
      <c r="O700" s="95">
        <v>0</v>
      </c>
    </row>
    <row r="701" spans="1:15" x14ac:dyDescent="0.15">
      <c r="A701" s="100">
        <v>0</v>
      </c>
      <c r="B701" s="100">
        <v>0</v>
      </c>
      <c r="C701" s="100">
        <v>0</v>
      </c>
      <c r="D701" s="100">
        <v>0</v>
      </c>
      <c r="E701" s="95">
        <v>0</v>
      </c>
      <c r="F701" s="95">
        <v>0</v>
      </c>
      <c r="G701" s="95">
        <v>0</v>
      </c>
      <c r="H701" s="95">
        <v>0</v>
      </c>
      <c r="I701" s="95">
        <v>0</v>
      </c>
      <c r="J701" s="95">
        <v>0</v>
      </c>
      <c r="K701" s="95">
        <v>0</v>
      </c>
      <c r="L701" s="95">
        <v>0</v>
      </c>
      <c r="M701" s="95">
        <v>0</v>
      </c>
      <c r="N701" s="95">
        <v>0</v>
      </c>
      <c r="O701" s="95">
        <v>0</v>
      </c>
    </row>
    <row r="702" spans="1:15" x14ac:dyDescent="0.15">
      <c r="A702" s="100">
        <v>0</v>
      </c>
      <c r="B702" s="100">
        <v>0</v>
      </c>
      <c r="C702" s="100">
        <v>0</v>
      </c>
      <c r="D702" s="100">
        <v>0</v>
      </c>
      <c r="E702" s="95">
        <v>0</v>
      </c>
      <c r="F702" s="95">
        <v>0</v>
      </c>
      <c r="G702" s="95">
        <v>0</v>
      </c>
      <c r="H702" s="95">
        <v>0</v>
      </c>
      <c r="I702" s="95">
        <v>0</v>
      </c>
      <c r="J702" s="95">
        <v>0</v>
      </c>
      <c r="K702" s="95">
        <v>0</v>
      </c>
      <c r="L702" s="95">
        <v>0</v>
      </c>
      <c r="M702" s="95">
        <v>0</v>
      </c>
      <c r="N702" s="95">
        <v>0</v>
      </c>
      <c r="O702" s="95">
        <v>0</v>
      </c>
    </row>
    <row r="703" spans="1:15" x14ac:dyDescent="0.15">
      <c r="A703" s="100">
        <v>0</v>
      </c>
      <c r="B703" s="100">
        <v>0</v>
      </c>
      <c r="C703" s="100">
        <v>0</v>
      </c>
      <c r="D703" s="100">
        <v>0</v>
      </c>
      <c r="E703" s="95">
        <v>0</v>
      </c>
      <c r="F703" s="95">
        <v>0</v>
      </c>
      <c r="G703" s="95">
        <v>0</v>
      </c>
      <c r="H703" s="95">
        <v>0</v>
      </c>
      <c r="I703" s="95">
        <v>0</v>
      </c>
      <c r="J703" s="95">
        <v>0</v>
      </c>
      <c r="K703" s="95">
        <v>0</v>
      </c>
      <c r="L703" s="95">
        <v>0</v>
      </c>
      <c r="M703" s="95">
        <v>0</v>
      </c>
      <c r="N703" s="95">
        <v>0</v>
      </c>
      <c r="O703" s="95">
        <v>0</v>
      </c>
    </row>
    <row r="704" spans="1:15" x14ac:dyDescent="0.15">
      <c r="A704" s="100">
        <v>0</v>
      </c>
      <c r="B704" s="100">
        <v>0</v>
      </c>
      <c r="C704" s="100">
        <v>0</v>
      </c>
      <c r="D704" s="100">
        <v>0</v>
      </c>
      <c r="E704" s="95">
        <v>0</v>
      </c>
      <c r="F704" s="95">
        <v>0</v>
      </c>
      <c r="G704" s="95">
        <v>0</v>
      </c>
      <c r="H704" s="95">
        <v>0</v>
      </c>
      <c r="I704" s="95">
        <v>0</v>
      </c>
      <c r="J704" s="95">
        <v>0</v>
      </c>
      <c r="K704" s="95">
        <v>0</v>
      </c>
      <c r="L704" s="95">
        <v>0</v>
      </c>
      <c r="M704" s="95">
        <v>0</v>
      </c>
      <c r="N704" s="95">
        <v>0</v>
      </c>
      <c r="O704" s="95">
        <v>0</v>
      </c>
    </row>
    <row r="705" spans="1:15" x14ac:dyDescent="0.15">
      <c r="A705" s="100">
        <v>0</v>
      </c>
      <c r="B705" s="100">
        <v>0</v>
      </c>
      <c r="C705" s="100">
        <v>0</v>
      </c>
      <c r="D705" s="100">
        <v>0</v>
      </c>
      <c r="E705" s="95">
        <v>0</v>
      </c>
      <c r="F705" s="95">
        <v>0</v>
      </c>
      <c r="G705" s="95">
        <v>0</v>
      </c>
      <c r="H705" s="95">
        <v>0</v>
      </c>
      <c r="I705" s="95">
        <v>0</v>
      </c>
      <c r="J705" s="95">
        <v>0</v>
      </c>
      <c r="K705" s="95">
        <v>0</v>
      </c>
      <c r="L705" s="95">
        <v>0</v>
      </c>
      <c r="M705" s="95">
        <v>0</v>
      </c>
      <c r="N705" s="95">
        <v>0</v>
      </c>
      <c r="O705" s="95">
        <v>0</v>
      </c>
    </row>
    <row r="706" spans="1:15" x14ac:dyDescent="0.15">
      <c r="A706" s="100">
        <v>0</v>
      </c>
      <c r="B706" s="100">
        <v>0</v>
      </c>
      <c r="C706" s="100">
        <v>0</v>
      </c>
      <c r="D706" s="100">
        <v>0</v>
      </c>
      <c r="E706" s="95">
        <v>0</v>
      </c>
      <c r="F706" s="95">
        <v>0</v>
      </c>
      <c r="G706" s="95">
        <v>0</v>
      </c>
      <c r="H706" s="95">
        <v>0</v>
      </c>
      <c r="I706" s="95">
        <v>0</v>
      </c>
      <c r="J706" s="95">
        <v>0</v>
      </c>
      <c r="K706" s="95">
        <v>0</v>
      </c>
      <c r="L706" s="95">
        <v>0</v>
      </c>
      <c r="M706" s="95">
        <v>0</v>
      </c>
      <c r="N706" s="95">
        <v>0</v>
      </c>
      <c r="O706" s="95">
        <v>0</v>
      </c>
    </row>
    <row r="707" spans="1:15" x14ac:dyDescent="0.15">
      <c r="A707" s="100">
        <v>0</v>
      </c>
      <c r="B707" s="100">
        <v>0</v>
      </c>
      <c r="C707" s="100">
        <v>0</v>
      </c>
      <c r="D707" s="100">
        <v>0</v>
      </c>
      <c r="E707" s="95">
        <v>0</v>
      </c>
      <c r="F707" s="95">
        <v>0</v>
      </c>
      <c r="G707" s="95">
        <v>0</v>
      </c>
      <c r="H707" s="95">
        <v>0</v>
      </c>
      <c r="I707" s="95">
        <v>0</v>
      </c>
      <c r="J707" s="95">
        <v>0</v>
      </c>
      <c r="K707" s="95">
        <v>0</v>
      </c>
      <c r="L707" s="95">
        <v>0</v>
      </c>
      <c r="M707" s="95">
        <v>0</v>
      </c>
      <c r="N707" s="95">
        <v>0</v>
      </c>
      <c r="O707" s="95">
        <v>0</v>
      </c>
    </row>
    <row r="708" spans="1:15" x14ac:dyDescent="0.15">
      <c r="A708" s="100">
        <v>0</v>
      </c>
      <c r="B708" s="100">
        <v>0</v>
      </c>
      <c r="C708" s="100">
        <v>0</v>
      </c>
      <c r="D708" s="100">
        <v>0</v>
      </c>
      <c r="E708" s="95">
        <v>0</v>
      </c>
      <c r="F708" s="95">
        <v>0</v>
      </c>
      <c r="G708" s="95">
        <v>0</v>
      </c>
      <c r="H708" s="95">
        <v>0</v>
      </c>
      <c r="I708" s="95">
        <v>0</v>
      </c>
      <c r="J708" s="95">
        <v>0</v>
      </c>
      <c r="K708" s="95">
        <v>0</v>
      </c>
      <c r="L708" s="95">
        <v>0</v>
      </c>
      <c r="M708" s="95">
        <v>0</v>
      </c>
      <c r="N708" s="95">
        <v>0</v>
      </c>
      <c r="O708" s="95">
        <v>0</v>
      </c>
    </row>
    <row r="709" spans="1:15" x14ac:dyDescent="0.15">
      <c r="A709" s="100">
        <v>0</v>
      </c>
      <c r="B709" s="100">
        <v>0</v>
      </c>
      <c r="C709" s="100">
        <v>0</v>
      </c>
      <c r="D709" s="100">
        <v>0</v>
      </c>
      <c r="E709" s="95">
        <v>0</v>
      </c>
      <c r="F709" s="95">
        <v>0</v>
      </c>
      <c r="G709" s="95">
        <v>0</v>
      </c>
      <c r="H709" s="95">
        <v>0</v>
      </c>
      <c r="I709" s="95">
        <v>0</v>
      </c>
      <c r="J709" s="95">
        <v>0</v>
      </c>
      <c r="K709" s="95">
        <v>0</v>
      </c>
      <c r="L709" s="95">
        <v>0</v>
      </c>
      <c r="M709" s="95">
        <v>0</v>
      </c>
      <c r="N709" s="95">
        <v>0</v>
      </c>
      <c r="O709" s="95">
        <v>0</v>
      </c>
    </row>
    <row r="710" spans="1:15" x14ac:dyDescent="0.15">
      <c r="A710" s="100">
        <v>0</v>
      </c>
      <c r="B710" s="100">
        <v>0</v>
      </c>
      <c r="C710" s="100">
        <v>0</v>
      </c>
      <c r="D710" s="100">
        <v>0</v>
      </c>
      <c r="E710" s="95">
        <v>0</v>
      </c>
      <c r="F710" s="95">
        <v>0</v>
      </c>
      <c r="G710" s="95">
        <v>0</v>
      </c>
      <c r="H710" s="95">
        <v>0</v>
      </c>
      <c r="I710" s="95">
        <v>0</v>
      </c>
      <c r="J710" s="95">
        <v>0</v>
      </c>
      <c r="K710" s="95">
        <v>0</v>
      </c>
      <c r="L710" s="95">
        <v>0</v>
      </c>
      <c r="M710" s="95">
        <v>0</v>
      </c>
      <c r="N710" s="95">
        <v>0</v>
      </c>
      <c r="O710" s="95">
        <v>0</v>
      </c>
    </row>
    <row r="711" spans="1:15" x14ac:dyDescent="0.15">
      <c r="A711" s="100">
        <v>0</v>
      </c>
      <c r="B711" s="100">
        <v>0</v>
      </c>
      <c r="C711" s="100">
        <v>0</v>
      </c>
      <c r="D711" s="100">
        <v>0</v>
      </c>
      <c r="E711" s="95">
        <v>0</v>
      </c>
      <c r="F711" s="95">
        <v>0</v>
      </c>
      <c r="G711" s="95">
        <v>0</v>
      </c>
      <c r="H711" s="95">
        <v>0</v>
      </c>
      <c r="I711" s="95">
        <v>0</v>
      </c>
      <c r="J711" s="95">
        <v>0</v>
      </c>
      <c r="K711" s="95">
        <v>0</v>
      </c>
      <c r="L711" s="95">
        <v>0</v>
      </c>
      <c r="M711" s="95">
        <v>0</v>
      </c>
      <c r="N711" s="95">
        <v>0</v>
      </c>
      <c r="O711" s="95">
        <v>0</v>
      </c>
    </row>
    <row r="712" spans="1:15" x14ac:dyDescent="0.15">
      <c r="A712" s="100">
        <v>0</v>
      </c>
      <c r="B712" s="100">
        <v>0</v>
      </c>
      <c r="C712" s="100">
        <v>0</v>
      </c>
      <c r="D712" s="100">
        <v>0</v>
      </c>
      <c r="E712" s="95">
        <v>0</v>
      </c>
      <c r="F712" s="95">
        <v>0</v>
      </c>
      <c r="G712" s="95">
        <v>0</v>
      </c>
      <c r="H712" s="95">
        <v>0</v>
      </c>
      <c r="I712" s="95">
        <v>0</v>
      </c>
      <c r="J712" s="95">
        <v>0</v>
      </c>
      <c r="K712" s="95">
        <v>0</v>
      </c>
      <c r="L712" s="95">
        <v>0</v>
      </c>
      <c r="M712" s="95">
        <v>0</v>
      </c>
      <c r="N712" s="95">
        <v>0</v>
      </c>
      <c r="O712" s="95">
        <v>0</v>
      </c>
    </row>
    <row r="713" spans="1:15" x14ac:dyDescent="0.15">
      <c r="A713" s="100">
        <v>0</v>
      </c>
      <c r="B713" s="100">
        <v>0</v>
      </c>
      <c r="C713" s="100">
        <v>0</v>
      </c>
      <c r="D713" s="100">
        <v>0</v>
      </c>
      <c r="E713" s="95">
        <v>0</v>
      </c>
      <c r="F713" s="95">
        <v>0</v>
      </c>
      <c r="G713" s="95">
        <v>0</v>
      </c>
      <c r="H713" s="95">
        <v>0</v>
      </c>
      <c r="I713" s="95">
        <v>0</v>
      </c>
      <c r="J713" s="95">
        <v>0</v>
      </c>
      <c r="K713" s="95">
        <v>0</v>
      </c>
      <c r="L713" s="95">
        <v>0</v>
      </c>
      <c r="M713" s="95">
        <v>0</v>
      </c>
      <c r="N713" s="95">
        <v>0</v>
      </c>
      <c r="O713" s="95">
        <v>0</v>
      </c>
    </row>
    <row r="714" spans="1:15" x14ac:dyDescent="0.15">
      <c r="A714" s="100">
        <v>0</v>
      </c>
      <c r="B714" s="100">
        <v>0</v>
      </c>
      <c r="C714" s="100">
        <v>0</v>
      </c>
      <c r="D714" s="100">
        <v>0</v>
      </c>
      <c r="E714" s="95">
        <v>0</v>
      </c>
      <c r="F714" s="95">
        <v>0</v>
      </c>
      <c r="G714" s="95">
        <v>0</v>
      </c>
      <c r="H714" s="95">
        <v>0</v>
      </c>
      <c r="I714" s="95">
        <v>0</v>
      </c>
      <c r="J714" s="95">
        <v>0</v>
      </c>
      <c r="K714" s="95">
        <v>0</v>
      </c>
      <c r="L714" s="95">
        <v>0</v>
      </c>
      <c r="M714" s="95">
        <v>0</v>
      </c>
      <c r="N714" s="95">
        <v>0</v>
      </c>
      <c r="O714" s="95">
        <v>0</v>
      </c>
    </row>
    <row r="715" spans="1:15" x14ac:dyDescent="0.15">
      <c r="A715" s="100">
        <v>0</v>
      </c>
      <c r="B715" s="100">
        <v>0</v>
      </c>
      <c r="C715" s="100">
        <v>0</v>
      </c>
      <c r="D715" s="100">
        <v>0</v>
      </c>
      <c r="E715" s="95">
        <v>0</v>
      </c>
      <c r="F715" s="95">
        <v>0</v>
      </c>
      <c r="G715" s="95">
        <v>0</v>
      </c>
      <c r="H715" s="95">
        <v>0</v>
      </c>
      <c r="I715" s="95">
        <v>0</v>
      </c>
      <c r="J715" s="95">
        <v>0</v>
      </c>
      <c r="K715" s="95">
        <v>0</v>
      </c>
      <c r="L715" s="95">
        <v>0</v>
      </c>
      <c r="M715" s="95">
        <v>0</v>
      </c>
      <c r="N715" s="95">
        <v>0</v>
      </c>
      <c r="O715" s="95">
        <v>0</v>
      </c>
    </row>
    <row r="716" spans="1:15" x14ac:dyDescent="0.15">
      <c r="A716" s="100">
        <v>0</v>
      </c>
      <c r="B716" s="100">
        <v>0</v>
      </c>
      <c r="C716" s="100">
        <v>0</v>
      </c>
      <c r="D716" s="100">
        <v>0</v>
      </c>
      <c r="E716" s="95">
        <v>0</v>
      </c>
      <c r="F716" s="95">
        <v>0</v>
      </c>
      <c r="G716" s="95">
        <v>0</v>
      </c>
      <c r="H716" s="95">
        <v>0</v>
      </c>
      <c r="I716" s="95">
        <v>0</v>
      </c>
      <c r="J716" s="95">
        <v>0</v>
      </c>
      <c r="K716" s="95">
        <v>0</v>
      </c>
      <c r="L716" s="95">
        <v>0</v>
      </c>
      <c r="M716" s="95">
        <v>0</v>
      </c>
      <c r="N716" s="95">
        <v>0</v>
      </c>
      <c r="O716" s="95">
        <v>0</v>
      </c>
    </row>
    <row r="717" spans="1:15" x14ac:dyDescent="0.15">
      <c r="A717" s="100">
        <v>0</v>
      </c>
      <c r="B717" s="100">
        <v>0</v>
      </c>
      <c r="C717" s="100">
        <v>0</v>
      </c>
      <c r="D717" s="100">
        <v>0</v>
      </c>
      <c r="E717" s="95">
        <v>0</v>
      </c>
      <c r="F717" s="95">
        <v>0</v>
      </c>
      <c r="G717" s="95">
        <v>0</v>
      </c>
      <c r="H717" s="95">
        <v>0</v>
      </c>
      <c r="I717" s="95">
        <v>0</v>
      </c>
      <c r="J717" s="95">
        <v>0</v>
      </c>
      <c r="K717" s="95">
        <v>0</v>
      </c>
      <c r="L717" s="95">
        <v>0</v>
      </c>
      <c r="M717" s="95">
        <v>0</v>
      </c>
      <c r="N717" s="95">
        <v>0</v>
      </c>
      <c r="O717" s="95">
        <v>0</v>
      </c>
    </row>
    <row r="718" spans="1:15" x14ac:dyDescent="0.15">
      <c r="A718" s="100">
        <v>0</v>
      </c>
      <c r="B718" s="100">
        <v>0</v>
      </c>
      <c r="C718" s="100">
        <v>0</v>
      </c>
      <c r="D718" s="100">
        <v>0</v>
      </c>
      <c r="E718" s="95">
        <v>0</v>
      </c>
      <c r="F718" s="95">
        <v>0</v>
      </c>
      <c r="G718" s="95">
        <v>0</v>
      </c>
      <c r="H718" s="95">
        <v>0</v>
      </c>
      <c r="I718" s="95">
        <v>0</v>
      </c>
      <c r="J718" s="95">
        <v>0</v>
      </c>
      <c r="K718" s="95">
        <v>0</v>
      </c>
      <c r="L718" s="95">
        <v>0</v>
      </c>
      <c r="M718" s="95">
        <v>0</v>
      </c>
      <c r="N718" s="95">
        <v>0</v>
      </c>
      <c r="O718" s="95">
        <v>0</v>
      </c>
    </row>
    <row r="719" spans="1:15" x14ac:dyDescent="0.15">
      <c r="A719" s="100">
        <v>0</v>
      </c>
      <c r="B719" s="100">
        <v>0</v>
      </c>
      <c r="C719" s="100">
        <v>0</v>
      </c>
      <c r="D719" s="100">
        <v>0</v>
      </c>
      <c r="E719" s="95">
        <v>0</v>
      </c>
      <c r="F719" s="95">
        <v>0</v>
      </c>
      <c r="G719" s="95">
        <v>0</v>
      </c>
      <c r="H719" s="95">
        <v>0</v>
      </c>
      <c r="I719" s="95">
        <v>0</v>
      </c>
      <c r="J719" s="95">
        <v>0</v>
      </c>
      <c r="K719" s="95">
        <v>0</v>
      </c>
      <c r="L719" s="95">
        <v>0</v>
      </c>
      <c r="M719" s="95">
        <v>0</v>
      </c>
      <c r="N719" s="95">
        <v>0</v>
      </c>
      <c r="O719" s="95">
        <v>0</v>
      </c>
    </row>
    <row r="720" spans="1:15" x14ac:dyDescent="0.15">
      <c r="A720" s="100">
        <v>0</v>
      </c>
      <c r="B720" s="100">
        <v>0</v>
      </c>
      <c r="C720" s="100">
        <v>0</v>
      </c>
      <c r="D720" s="100">
        <v>0</v>
      </c>
      <c r="E720" s="95">
        <v>0</v>
      </c>
      <c r="F720" s="95">
        <v>0</v>
      </c>
      <c r="G720" s="95">
        <v>0</v>
      </c>
      <c r="H720" s="95">
        <v>0</v>
      </c>
      <c r="I720" s="95">
        <v>0</v>
      </c>
      <c r="J720" s="95">
        <v>0</v>
      </c>
      <c r="K720" s="95">
        <v>0</v>
      </c>
      <c r="L720" s="95">
        <v>0</v>
      </c>
      <c r="M720" s="95">
        <v>0</v>
      </c>
      <c r="N720" s="95">
        <v>0</v>
      </c>
      <c r="O720" s="95">
        <v>0</v>
      </c>
    </row>
    <row r="721" spans="1:15" x14ac:dyDescent="0.15">
      <c r="A721" s="100">
        <v>0</v>
      </c>
      <c r="B721" s="100">
        <v>0</v>
      </c>
      <c r="C721" s="100">
        <v>0</v>
      </c>
      <c r="D721" s="100">
        <v>0</v>
      </c>
      <c r="E721" s="95">
        <v>0</v>
      </c>
      <c r="F721" s="95">
        <v>0</v>
      </c>
      <c r="G721" s="95">
        <v>0</v>
      </c>
      <c r="H721" s="95">
        <v>0</v>
      </c>
      <c r="I721" s="95">
        <v>0</v>
      </c>
      <c r="J721" s="95">
        <v>0</v>
      </c>
      <c r="K721" s="95">
        <v>0</v>
      </c>
      <c r="L721" s="95">
        <v>0</v>
      </c>
      <c r="M721" s="95">
        <v>0</v>
      </c>
      <c r="N721" s="95">
        <v>0</v>
      </c>
      <c r="O721" s="95">
        <v>0</v>
      </c>
    </row>
    <row r="722" spans="1:15" x14ac:dyDescent="0.15">
      <c r="A722" s="100">
        <v>0</v>
      </c>
      <c r="B722" s="100">
        <v>0</v>
      </c>
      <c r="C722" s="100">
        <v>0</v>
      </c>
      <c r="D722" s="100">
        <v>0</v>
      </c>
      <c r="E722" s="95">
        <v>0</v>
      </c>
      <c r="F722" s="95">
        <v>0</v>
      </c>
      <c r="G722" s="95">
        <v>0</v>
      </c>
      <c r="H722" s="95">
        <v>0</v>
      </c>
      <c r="I722" s="95">
        <v>0</v>
      </c>
      <c r="J722" s="95">
        <v>0</v>
      </c>
      <c r="K722" s="95">
        <v>0</v>
      </c>
      <c r="L722" s="95">
        <v>0</v>
      </c>
      <c r="M722" s="95">
        <v>0</v>
      </c>
      <c r="N722" s="95">
        <v>0</v>
      </c>
      <c r="O722" s="95">
        <v>0</v>
      </c>
    </row>
    <row r="723" spans="1:15" x14ac:dyDescent="0.15">
      <c r="A723" s="100">
        <v>0</v>
      </c>
      <c r="B723" s="100">
        <v>0</v>
      </c>
      <c r="C723" s="100">
        <v>0</v>
      </c>
      <c r="D723" s="100">
        <v>0</v>
      </c>
      <c r="E723" s="95">
        <v>0</v>
      </c>
      <c r="F723" s="95">
        <v>0</v>
      </c>
      <c r="G723" s="95">
        <v>0</v>
      </c>
      <c r="H723" s="95">
        <v>0</v>
      </c>
      <c r="I723" s="95">
        <v>0</v>
      </c>
      <c r="J723" s="95">
        <v>0</v>
      </c>
      <c r="K723" s="95">
        <v>0</v>
      </c>
      <c r="L723" s="95">
        <v>0</v>
      </c>
      <c r="M723" s="95">
        <v>0</v>
      </c>
      <c r="N723" s="95">
        <v>0</v>
      </c>
      <c r="O723" s="95">
        <v>0</v>
      </c>
    </row>
    <row r="724" spans="1:15" x14ac:dyDescent="0.15">
      <c r="A724" s="100">
        <v>0</v>
      </c>
      <c r="B724" s="100">
        <v>0</v>
      </c>
      <c r="C724" s="100">
        <v>0</v>
      </c>
      <c r="D724" s="100">
        <v>0</v>
      </c>
      <c r="E724" s="95">
        <v>0</v>
      </c>
      <c r="F724" s="95">
        <v>0</v>
      </c>
      <c r="G724" s="95">
        <v>0</v>
      </c>
      <c r="H724" s="95">
        <v>0</v>
      </c>
      <c r="I724" s="95">
        <v>0</v>
      </c>
      <c r="J724" s="95">
        <v>0</v>
      </c>
      <c r="K724" s="95">
        <v>0</v>
      </c>
      <c r="L724" s="95">
        <v>0</v>
      </c>
      <c r="M724" s="95">
        <v>0</v>
      </c>
      <c r="N724" s="95">
        <v>0</v>
      </c>
      <c r="O724" s="95">
        <v>0</v>
      </c>
    </row>
    <row r="725" spans="1:15" x14ac:dyDescent="0.15">
      <c r="A725" s="100">
        <v>0</v>
      </c>
      <c r="B725" s="100">
        <v>0</v>
      </c>
      <c r="C725" s="100">
        <v>0</v>
      </c>
      <c r="D725" s="100">
        <v>0</v>
      </c>
      <c r="E725" s="95">
        <v>0</v>
      </c>
      <c r="F725" s="95">
        <v>0</v>
      </c>
      <c r="G725" s="95">
        <v>0</v>
      </c>
      <c r="H725" s="95">
        <v>0</v>
      </c>
      <c r="I725" s="95">
        <v>0</v>
      </c>
      <c r="J725" s="95">
        <v>0</v>
      </c>
      <c r="K725" s="95">
        <v>0</v>
      </c>
      <c r="L725" s="95">
        <v>0</v>
      </c>
      <c r="M725" s="95">
        <v>0</v>
      </c>
      <c r="N725" s="95">
        <v>0</v>
      </c>
      <c r="O725" s="95">
        <v>0</v>
      </c>
    </row>
    <row r="726" spans="1:15" x14ac:dyDescent="0.15">
      <c r="A726" s="100">
        <v>0</v>
      </c>
      <c r="B726" s="100">
        <v>0</v>
      </c>
      <c r="C726" s="100">
        <v>0</v>
      </c>
      <c r="D726" s="100">
        <v>0</v>
      </c>
      <c r="E726" s="95">
        <v>0</v>
      </c>
      <c r="F726" s="95">
        <v>0</v>
      </c>
      <c r="G726" s="95">
        <v>0</v>
      </c>
      <c r="H726" s="95">
        <v>0</v>
      </c>
      <c r="I726" s="95">
        <v>0</v>
      </c>
      <c r="J726" s="95">
        <v>0</v>
      </c>
      <c r="K726" s="95">
        <v>0</v>
      </c>
      <c r="L726" s="95">
        <v>0</v>
      </c>
      <c r="M726" s="95">
        <v>0</v>
      </c>
      <c r="N726" s="95">
        <v>0</v>
      </c>
      <c r="O726" s="95">
        <v>0</v>
      </c>
    </row>
    <row r="727" spans="1:15" x14ac:dyDescent="0.15">
      <c r="A727" s="100">
        <v>0</v>
      </c>
      <c r="B727" s="100">
        <v>0</v>
      </c>
      <c r="C727" s="100">
        <v>0</v>
      </c>
      <c r="D727" s="100">
        <v>0</v>
      </c>
      <c r="E727" s="95">
        <v>0</v>
      </c>
      <c r="F727" s="95">
        <v>0</v>
      </c>
      <c r="G727" s="95">
        <v>0</v>
      </c>
      <c r="H727" s="95">
        <v>0</v>
      </c>
      <c r="I727" s="95">
        <v>0</v>
      </c>
      <c r="J727" s="95">
        <v>0</v>
      </c>
      <c r="K727" s="95">
        <v>0</v>
      </c>
      <c r="L727" s="95">
        <v>0</v>
      </c>
      <c r="M727" s="95">
        <v>0</v>
      </c>
      <c r="N727" s="95">
        <v>0</v>
      </c>
      <c r="O727" s="95">
        <v>0</v>
      </c>
    </row>
    <row r="728" spans="1:15" x14ac:dyDescent="0.15">
      <c r="A728" s="100">
        <v>0</v>
      </c>
      <c r="B728" s="100">
        <v>0</v>
      </c>
      <c r="C728" s="100">
        <v>0</v>
      </c>
      <c r="D728" s="100">
        <v>0</v>
      </c>
      <c r="E728" s="95">
        <v>0</v>
      </c>
      <c r="F728" s="95">
        <v>0</v>
      </c>
      <c r="G728" s="95">
        <v>0</v>
      </c>
      <c r="H728" s="95">
        <v>0</v>
      </c>
      <c r="I728" s="95">
        <v>0</v>
      </c>
      <c r="J728" s="95">
        <v>0</v>
      </c>
      <c r="K728" s="95">
        <v>0</v>
      </c>
      <c r="L728" s="95">
        <v>0</v>
      </c>
      <c r="M728" s="95">
        <v>0</v>
      </c>
      <c r="N728" s="95">
        <v>0</v>
      </c>
      <c r="O728" s="95">
        <v>0</v>
      </c>
    </row>
    <row r="729" spans="1:15" x14ac:dyDescent="0.15">
      <c r="A729" s="100">
        <v>0</v>
      </c>
      <c r="B729" s="100">
        <v>0</v>
      </c>
      <c r="C729" s="100">
        <v>0</v>
      </c>
      <c r="D729" s="100">
        <v>0</v>
      </c>
      <c r="E729" s="95">
        <v>0</v>
      </c>
      <c r="F729" s="95">
        <v>0</v>
      </c>
      <c r="G729" s="95">
        <v>0</v>
      </c>
      <c r="H729" s="95">
        <v>0</v>
      </c>
      <c r="I729" s="95">
        <v>0</v>
      </c>
      <c r="J729" s="95">
        <v>0</v>
      </c>
      <c r="K729" s="95">
        <v>0</v>
      </c>
      <c r="L729" s="95">
        <v>0</v>
      </c>
      <c r="M729" s="95">
        <v>0</v>
      </c>
      <c r="N729" s="95">
        <v>0</v>
      </c>
      <c r="O729" s="95">
        <v>0</v>
      </c>
    </row>
    <row r="730" spans="1:15" x14ac:dyDescent="0.15">
      <c r="A730" s="100">
        <v>0</v>
      </c>
      <c r="B730" s="100">
        <v>0</v>
      </c>
      <c r="C730" s="100">
        <v>0</v>
      </c>
      <c r="D730" s="100">
        <v>0</v>
      </c>
      <c r="E730" s="95">
        <v>0</v>
      </c>
      <c r="F730" s="95">
        <v>0</v>
      </c>
      <c r="G730" s="95">
        <v>0</v>
      </c>
      <c r="H730" s="95">
        <v>0</v>
      </c>
      <c r="I730" s="95">
        <v>0</v>
      </c>
      <c r="J730" s="95">
        <v>0</v>
      </c>
      <c r="K730" s="95">
        <v>0</v>
      </c>
      <c r="L730" s="95">
        <v>0</v>
      </c>
      <c r="M730" s="95">
        <v>0</v>
      </c>
      <c r="N730" s="95">
        <v>0</v>
      </c>
      <c r="O730" s="95">
        <v>0</v>
      </c>
    </row>
    <row r="731" spans="1:15" x14ac:dyDescent="0.15">
      <c r="A731" s="100">
        <v>0</v>
      </c>
      <c r="B731" s="100">
        <v>0</v>
      </c>
      <c r="C731" s="100">
        <v>0</v>
      </c>
      <c r="D731" s="100">
        <v>0</v>
      </c>
      <c r="E731" s="95">
        <v>0</v>
      </c>
      <c r="F731" s="95">
        <v>0</v>
      </c>
      <c r="G731" s="95">
        <v>0</v>
      </c>
      <c r="H731" s="95">
        <v>0</v>
      </c>
      <c r="I731" s="95">
        <v>0</v>
      </c>
      <c r="J731" s="95">
        <v>0</v>
      </c>
      <c r="K731" s="95">
        <v>0</v>
      </c>
      <c r="L731" s="95">
        <v>0</v>
      </c>
      <c r="M731" s="95">
        <v>0</v>
      </c>
      <c r="N731" s="95">
        <v>0</v>
      </c>
      <c r="O731" s="95">
        <v>0</v>
      </c>
    </row>
    <row r="732" spans="1:15" x14ac:dyDescent="0.15">
      <c r="A732" s="100">
        <v>0</v>
      </c>
      <c r="B732" s="100">
        <v>0</v>
      </c>
      <c r="C732" s="100">
        <v>0</v>
      </c>
      <c r="D732" s="100">
        <v>0</v>
      </c>
      <c r="E732" s="95">
        <v>0</v>
      </c>
      <c r="F732" s="95">
        <v>0</v>
      </c>
      <c r="G732" s="95">
        <v>0</v>
      </c>
      <c r="H732" s="95">
        <v>0</v>
      </c>
      <c r="I732" s="95">
        <v>0</v>
      </c>
      <c r="J732" s="95">
        <v>0</v>
      </c>
      <c r="K732" s="95">
        <v>0</v>
      </c>
      <c r="L732" s="95">
        <v>0</v>
      </c>
      <c r="M732" s="95">
        <v>0</v>
      </c>
      <c r="N732" s="95">
        <v>0</v>
      </c>
      <c r="O732" s="95">
        <v>0</v>
      </c>
    </row>
    <row r="733" spans="1:15" x14ac:dyDescent="0.15">
      <c r="A733" s="100">
        <v>0</v>
      </c>
      <c r="B733" s="100">
        <v>0</v>
      </c>
      <c r="C733" s="100">
        <v>0</v>
      </c>
      <c r="D733" s="100">
        <v>0</v>
      </c>
      <c r="E733" s="95">
        <v>0</v>
      </c>
      <c r="F733" s="95">
        <v>0</v>
      </c>
      <c r="G733" s="95">
        <v>0</v>
      </c>
      <c r="H733" s="95">
        <v>0</v>
      </c>
      <c r="I733" s="95">
        <v>0</v>
      </c>
      <c r="J733" s="95">
        <v>0</v>
      </c>
      <c r="K733" s="95">
        <v>0</v>
      </c>
      <c r="L733" s="95">
        <v>0</v>
      </c>
      <c r="M733" s="95">
        <v>0</v>
      </c>
      <c r="N733" s="95">
        <v>0</v>
      </c>
      <c r="O733" s="95">
        <v>0</v>
      </c>
    </row>
    <row r="734" spans="1:15" x14ac:dyDescent="0.15">
      <c r="A734" s="100">
        <v>0</v>
      </c>
      <c r="B734" s="100">
        <v>0</v>
      </c>
      <c r="C734" s="100">
        <v>0</v>
      </c>
      <c r="D734" s="100">
        <v>0</v>
      </c>
      <c r="E734" s="95">
        <v>0</v>
      </c>
      <c r="F734" s="95">
        <v>0</v>
      </c>
      <c r="G734" s="95">
        <v>0</v>
      </c>
      <c r="H734" s="95">
        <v>0</v>
      </c>
      <c r="I734" s="95">
        <v>0</v>
      </c>
      <c r="J734" s="95">
        <v>0</v>
      </c>
      <c r="K734" s="95">
        <v>0</v>
      </c>
      <c r="L734" s="95">
        <v>0</v>
      </c>
      <c r="M734" s="95">
        <v>0</v>
      </c>
      <c r="N734" s="95">
        <v>0</v>
      </c>
      <c r="O734" s="95">
        <v>0</v>
      </c>
    </row>
    <row r="735" spans="1:15" x14ac:dyDescent="0.15">
      <c r="A735" s="100">
        <v>0</v>
      </c>
      <c r="B735" s="100">
        <v>0</v>
      </c>
      <c r="C735" s="100">
        <v>0</v>
      </c>
      <c r="D735" s="100">
        <v>0</v>
      </c>
      <c r="E735" s="95">
        <v>0</v>
      </c>
      <c r="F735" s="95">
        <v>0</v>
      </c>
      <c r="G735" s="95">
        <v>0</v>
      </c>
      <c r="H735" s="95">
        <v>0</v>
      </c>
      <c r="I735" s="95">
        <v>0</v>
      </c>
      <c r="J735" s="95">
        <v>0</v>
      </c>
      <c r="K735" s="95">
        <v>0</v>
      </c>
      <c r="L735" s="95">
        <v>0</v>
      </c>
      <c r="M735" s="95">
        <v>0</v>
      </c>
      <c r="N735" s="95">
        <v>0</v>
      </c>
      <c r="O735" s="95">
        <v>0</v>
      </c>
    </row>
    <row r="736" spans="1:15" x14ac:dyDescent="0.15">
      <c r="A736" s="100">
        <v>0</v>
      </c>
      <c r="B736" s="100">
        <v>0</v>
      </c>
      <c r="C736" s="100">
        <v>0</v>
      </c>
      <c r="D736" s="100">
        <v>0</v>
      </c>
      <c r="E736" s="95">
        <v>0</v>
      </c>
      <c r="F736" s="95">
        <v>0</v>
      </c>
      <c r="G736" s="95">
        <v>0</v>
      </c>
      <c r="H736" s="95">
        <v>0</v>
      </c>
      <c r="I736" s="95">
        <v>0</v>
      </c>
      <c r="J736" s="95">
        <v>0</v>
      </c>
      <c r="K736" s="95">
        <v>0</v>
      </c>
      <c r="L736" s="95">
        <v>0</v>
      </c>
      <c r="M736" s="95">
        <v>0</v>
      </c>
      <c r="N736" s="95">
        <v>0</v>
      </c>
      <c r="O736" s="95">
        <v>0</v>
      </c>
    </row>
    <row r="737" spans="1:15" x14ac:dyDescent="0.15">
      <c r="A737" s="100">
        <v>0</v>
      </c>
      <c r="B737" s="100">
        <v>0</v>
      </c>
      <c r="C737" s="100">
        <v>0</v>
      </c>
      <c r="D737" s="100">
        <v>0</v>
      </c>
      <c r="E737" s="95">
        <v>0</v>
      </c>
      <c r="F737" s="95">
        <v>0</v>
      </c>
      <c r="G737" s="95">
        <v>0</v>
      </c>
      <c r="H737" s="95">
        <v>0</v>
      </c>
      <c r="I737" s="95">
        <v>0</v>
      </c>
      <c r="J737" s="95">
        <v>0</v>
      </c>
      <c r="K737" s="95">
        <v>0</v>
      </c>
      <c r="L737" s="95">
        <v>0</v>
      </c>
      <c r="M737" s="95">
        <v>0</v>
      </c>
      <c r="N737" s="95">
        <v>0</v>
      </c>
      <c r="O737" s="95">
        <v>0</v>
      </c>
    </row>
    <row r="738" spans="1:15" x14ac:dyDescent="0.15">
      <c r="A738" s="100">
        <v>0</v>
      </c>
      <c r="B738" s="100">
        <v>0</v>
      </c>
      <c r="C738" s="100">
        <v>0</v>
      </c>
      <c r="D738" s="100">
        <v>0</v>
      </c>
      <c r="E738" s="95">
        <v>0</v>
      </c>
      <c r="F738" s="95">
        <v>0</v>
      </c>
      <c r="G738" s="95">
        <v>0</v>
      </c>
      <c r="H738" s="95">
        <v>0</v>
      </c>
      <c r="I738" s="95">
        <v>0</v>
      </c>
      <c r="J738" s="95">
        <v>0</v>
      </c>
      <c r="K738" s="95">
        <v>0</v>
      </c>
      <c r="L738" s="95">
        <v>0</v>
      </c>
      <c r="M738" s="95">
        <v>0</v>
      </c>
      <c r="N738" s="95">
        <v>0</v>
      </c>
      <c r="O738" s="95">
        <v>0</v>
      </c>
    </row>
    <row r="739" spans="1:15" x14ac:dyDescent="0.15">
      <c r="A739" s="100">
        <v>0</v>
      </c>
      <c r="B739" s="100">
        <v>0</v>
      </c>
      <c r="C739" s="100">
        <v>0</v>
      </c>
      <c r="D739" s="100">
        <v>0</v>
      </c>
      <c r="E739" s="95">
        <v>0</v>
      </c>
      <c r="F739" s="95">
        <v>0</v>
      </c>
      <c r="G739" s="95">
        <v>0</v>
      </c>
      <c r="H739" s="95">
        <v>0</v>
      </c>
      <c r="I739" s="95">
        <v>0</v>
      </c>
      <c r="J739" s="95">
        <v>0</v>
      </c>
      <c r="K739" s="95">
        <v>0</v>
      </c>
      <c r="L739" s="95">
        <v>0</v>
      </c>
      <c r="M739" s="95">
        <v>0</v>
      </c>
      <c r="N739" s="95">
        <v>0</v>
      </c>
      <c r="O739" s="95">
        <v>0</v>
      </c>
    </row>
    <row r="740" spans="1:15" x14ac:dyDescent="0.15">
      <c r="A740" s="100">
        <v>0</v>
      </c>
      <c r="B740" s="100">
        <v>0</v>
      </c>
      <c r="C740" s="100">
        <v>0</v>
      </c>
      <c r="D740" s="100">
        <v>0</v>
      </c>
      <c r="E740" s="95">
        <v>0</v>
      </c>
      <c r="F740" s="95">
        <v>0</v>
      </c>
      <c r="G740" s="95">
        <v>0</v>
      </c>
      <c r="H740" s="95">
        <v>0</v>
      </c>
      <c r="I740" s="95">
        <v>0</v>
      </c>
      <c r="J740" s="95">
        <v>0</v>
      </c>
      <c r="K740" s="95">
        <v>0</v>
      </c>
      <c r="L740" s="95">
        <v>0</v>
      </c>
      <c r="M740" s="95">
        <v>0</v>
      </c>
      <c r="N740" s="95">
        <v>0</v>
      </c>
      <c r="O740" s="95">
        <v>0</v>
      </c>
    </row>
    <row r="741" spans="1:15" x14ac:dyDescent="0.15">
      <c r="A741" s="100">
        <v>0</v>
      </c>
      <c r="B741" s="100">
        <v>0</v>
      </c>
      <c r="C741" s="100">
        <v>0</v>
      </c>
      <c r="D741" s="100">
        <v>0</v>
      </c>
      <c r="E741" s="95">
        <v>0</v>
      </c>
      <c r="F741" s="95">
        <v>0</v>
      </c>
      <c r="G741" s="95">
        <v>0</v>
      </c>
      <c r="H741" s="95">
        <v>0</v>
      </c>
      <c r="I741" s="95">
        <v>0</v>
      </c>
      <c r="J741" s="95">
        <v>0</v>
      </c>
      <c r="K741" s="95">
        <v>0</v>
      </c>
      <c r="L741" s="95">
        <v>0</v>
      </c>
      <c r="M741" s="95">
        <v>0</v>
      </c>
      <c r="N741" s="95">
        <v>0</v>
      </c>
      <c r="O741" s="95">
        <v>0</v>
      </c>
    </row>
    <row r="742" spans="1:15" x14ac:dyDescent="0.15">
      <c r="A742" s="100">
        <v>0</v>
      </c>
      <c r="B742" s="100">
        <v>0</v>
      </c>
      <c r="C742" s="100">
        <v>0</v>
      </c>
      <c r="D742" s="100">
        <v>0</v>
      </c>
      <c r="E742" s="95">
        <v>0</v>
      </c>
      <c r="F742" s="95">
        <v>0</v>
      </c>
      <c r="G742" s="95">
        <v>0</v>
      </c>
      <c r="H742" s="95">
        <v>0</v>
      </c>
      <c r="I742" s="95">
        <v>0</v>
      </c>
      <c r="J742" s="95">
        <v>0</v>
      </c>
      <c r="K742" s="95">
        <v>0</v>
      </c>
      <c r="L742" s="95">
        <v>0</v>
      </c>
      <c r="M742" s="95">
        <v>0</v>
      </c>
      <c r="N742" s="95">
        <v>0</v>
      </c>
      <c r="O742" s="95">
        <v>0</v>
      </c>
    </row>
    <row r="743" spans="1:15" x14ac:dyDescent="0.15">
      <c r="A743" s="100">
        <v>0</v>
      </c>
      <c r="B743" s="100">
        <v>0</v>
      </c>
      <c r="C743" s="100">
        <v>0</v>
      </c>
      <c r="D743" s="100">
        <v>0</v>
      </c>
      <c r="E743" s="95">
        <v>0</v>
      </c>
      <c r="F743" s="95">
        <v>0</v>
      </c>
      <c r="G743" s="95">
        <v>0</v>
      </c>
      <c r="H743" s="95">
        <v>0</v>
      </c>
      <c r="I743" s="95">
        <v>0</v>
      </c>
      <c r="J743" s="95">
        <v>0</v>
      </c>
      <c r="K743" s="95">
        <v>0</v>
      </c>
      <c r="L743" s="95">
        <v>0</v>
      </c>
      <c r="M743" s="95">
        <v>0</v>
      </c>
      <c r="N743" s="95">
        <v>0</v>
      </c>
      <c r="O743" s="95">
        <v>0</v>
      </c>
    </row>
    <row r="744" spans="1:15" x14ac:dyDescent="0.15">
      <c r="A744" s="100">
        <v>0</v>
      </c>
      <c r="B744" s="100">
        <v>0</v>
      </c>
      <c r="C744" s="100">
        <v>0</v>
      </c>
      <c r="D744" s="100">
        <v>0</v>
      </c>
      <c r="E744" s="95">
        <v>0</v>
      </c>
      <c r="F744" s="95">
        <v>0</v>
      </c>
      <c r="G744" s="95">
        <v>0</v>
      </c>
      <c r="H744" s="95">
        <v>0</v>
      </c>
      <c r="I744" s="95">
        <v>0</v>
      </c>
      <c r="J744" s="95">
        <v>0</v>
      </c>
      <c r="K744" s="95">
        <v>0</v>
      </c>
      <c r="L744" s="95">
        <v>0</v>
      </c>
      <c r="M744" s="95">
        <v>0</v>
      </c>
      <c r="N744" s="95">
        <v>0</v>
      </c>
      <c r="O744" s="95">
        <v>0</v>
      </c>
    </row>
    <row r="745" spans="1:15" x14ac:dyDescent="0.15">
      <c r="A745" s="100">
        <v>0</v>
      </c>
      <c r="B745" s="100">
        <v>0</v>
      </c>
      <c r="C745" s="100">
        <v>0</v>
      </c>
      <c r="D745" s="100">
        <v>0</v>
      </c>
      <c r="E745" s="95">
        <v>0</v>
      </c>
      <c r="F745" s="95">
        <v>0</v>
      </c>
      <c r="G745" s="95">
        <v>0</v>
      </c>
      <c r="H745" s="95">
        <v>0</v>
      </c>
      <c r="I745" s="95">
        <v>0</v>
      </c>
      <c r="J745" s="95">
        <v>0</v>
      </c>
      <c r="K745" s="95">
        <v>0</v>
      </c>
      <c r="L745" s="95">
        <v>0</v>
      </c>
      <c r="M745" s="95">
        <v>0</v>
      </c>
      <c r="N745" s="95">
        <v>0</v>
      </c>
      <c r="O745" s="95">
        <v>0</v>
      </c>
    </row>
    <row r="746" spans="1:15" x14ac:dyDescent="0.15">
      <c r="A746" s="100">
        <v>0</v>
      </c>
      <c r="B746" s="100">
        <v>0</v>
      </c>
      <c r="C746" s="100">
        <v>0</v>
      </c>
      <c r="D746" s="100">
        <v>0</v>
      </c>
      <c r="E746" s="95">
        <v>0</v>
      </c>
      <c r="F746" s="95">
        <v>0</v>
      </c>
      <c r="G746" s="95">
        <v>0</v>
      </c>
      <c r="H746" s="95">
        <v>0</v>
      </c>
      <c r="I746" s="95">
        <v>0</v>
      </c>
      <c r="J746" s="95">
        <v>0</v>
      </c>
      <c r="K746" s="95">
        <v>0</v>
      </c>
      <c r="L746" s="95">
        <v>0</v>
      </c>
      <c r="M746" s="95">
        <v>0</v>
      </c>
      <c r="N746" s="95">
        <v>0</v>
      </c>
      <c r="O746" s="95">
        <v>0</v>
      </c>
    </row>
    <row r="747" spans="1:15" x14ac:dyDescent="0.15">
      <c r="A747" s="100">
        <v>0</v>
      </c>
      <c r="B747" s="100">
        <v>0</v>
      </c>
      <c r="C747" s="100">
        <v>0</v>
      </c>
      <c r="D747" s="100">
        <v>0</v>
      </c>
      <c r="E747" s="95">
        <v>0</v>
      </c>
      <c r="F747" s="95">
        <v>0</v>
      </c>
      <c r="G747" s="95">
        <v>0</v>
      </c>
      <c r="H747" s="95">
        <v>0</v>
      </c>
      <c r="I747" s="95">
        <v>0</v>
      </c>
      <c r="J747" s="95">
        <v>0</v>
      </c>
      <c r="K747" s="95">
        <v>0</v>
      </c>
      <c r="L747" s="95">
        <v>0</v>
      </c>
      <c r="M747" s="95">
        <v>0</v>
      </c>
      <c r="N747" s="95">
        <v>0</v>
      </c>
      <c r="O747" s="95">
        <v>0</v>
      </c>
    </row>
    <row r="748" spans="1:15" x14ac:dyDescent="0.15">
      <c r="A748" s="100">
        <v>0</v>
      </c>
      <c r="B748" s="100">
        <v>0</v>
      </c>
      <c r="C748" s="100">
        <v>0</v>
      </c>
      <c r="D748" s="100">
        <v>0</v>
      </c>
      <c r="E748" s="95">
        <v>0</v>
      </c>
      <c r="F748" s="95">
        <v>0</v>
      </c>
      <c r="G748" s="95">
        <v>0</v>
      </c>
      <c r="H748" s="95">
        <v>0</v>
      </c>
      <c r="I748" s="95">
        <v>0</v>
      </c>
      <c r="J748" s="95">
        <v>0</v>
      </c>
      <c r="K748" s="95">
        <v>0</v>
      </c>
      <c r="L748" s="95">
        <v>0</v>
      </c>
      <c r="M748" s="95">
        <v>0</v>
      </c>
      <c r="N748" s="95">
        <v>0</v>
      </c>
      <c r="O748" s="95">
        <v>0</v>
      </c>
    </row>
    <row r="749" spans="1:15" x14ac:dyDescent="0.15">
      <c r="A749" s="100">
        <v>0</v>
      </c>
      <c r="B749" s="100">
        <v>0</v>
      </c>
      <c r="C749" s="100">
        <v>0</v>
      </c>
      <c r="D749" s="100">
        <v>0</v>
      </c>
      <c r="E749" s="95">
        <v>0</v>
      </c>
      <c r="F749" s="95">
        <v>0</v>
      </c>
      <c r="G749" s="95">
        <v>0</v>
      </c>
      <c r="H749" s="95">
        <v>0</v>
      </c>
      <c r="I749" s="95">
        <v>0</v>
      </c>
      <c r="J749" s="95">
        <v>0</v>
      </c>
      <c r="K749" s="95">
        <v>0</v>
      </c>
      <c r="L749" s="95">
        <v>0</v>
      </c>
      <c r="M749" s="95">
        <v>0</v>
      </c>
      <c r="N749" s="95">
        <v>0</v>
      </c>
      <c r="O749" s="95">
        <v>0</v>
      </c>
    </row>
    <row r="750" spans="1:15" x14ac:dyDescent="0.15">
      <c r="A750" s="100">
        <v>0</v>
      </c>
      <c r="B750" s="100">
        <v>0</v>
      </c>
      <c r="C750" s="100">
        <v>0</v>
      </c>
      <c r="D750" s="100">
        <v>0</v>
      </c>
      <c r="E750" s="95">
        <v>0</v>
      </c>
      <c r="F750" s="95">
        <v>0</v>
      </c>
      <c r="G750" s="95">
        <v>0</v>
      </c>
      <c r="H750" s="95">
        <v>0</v>
      </c>
      <c r="I750" s="95">
        <v>0</v>
      </c>
      <c r="J750" s="95">
        <v>0</v>
      </c>
      <c r="K750" s="95">
        <v>0</v>
      </c>
      <c r="L750" s="95">
        <v>0</v>
      </c>
      <c r="M750" s="95">
        <v>0</v>
      </c>
      <c r="N750" s="95">
        <v>0</v>
      </c>
      <c r="O750" s="95">
        <v>0</v>
      </c>
    </row>
    <row r="751" spans="1:15" x14ac:dyDescent="0.15">
      <c r="A751" s="100">
        <v>0</v>
      </c>
      <c r="B751" s="100">
        <v>0</v>
      </c>
      <c r="C751" s="100">
        <v>0</v>
      </c>
      <c r="D751" s="100">
        <v>0</v>
      </c>
      <c r="E751" s="95">
        <v>0</v>
      </c>
      <c r="F751" s="95">
        <v>0</v>
      </c>
      <c r="G751" s="95">
        <v>0</v>
      </c>
      <c r="H751" s="95">
        <v>0</v>
      </c>
      <c r="I751" s="95">
        <v>0</v>
      </c>
      <c r="J751" s="95">
        <v>0</v>
      </c>
      <c r="K751" s="95">
        <v>0</v>
      </c>
      <c r="L751" s="95">
        <v>0</v>
      </c>
      <c r="M751" s="95">
        <v>0</v>
      </c>
      <c r="N751" s="95">
        <v>0</v>
      </c>
      <c r="O751" s="95">
        <v>0</v>
      </c>
    </row>
    <row r="752" spans="1:15" x14ac:dyDescent="0.15">
      <c r="A752" s="100">
        <v>0</v>
      </c>
      <c r="B752" s="100">
        <v>0</v>
      </c>
      <c r="C752" s="100">
        <v>0</v>
      </c>
      <c r="D752" s="100">
        <v>0</v>
      </c>
      <c r="E752" s="95">
        <v>0</v>
      </c>
      <c r="F752" s="95">
        <v>0</v>
      </c>
      <c r="G752" s="95">
        <v>0</v>
      </c>
      <c r="H752" s="95">
        <v>0</v>
      </c>
      <c r="I752" s="95">
        <v>0</v>
      </c>
      <c r="J752" s="95">
        <v>0</v>
      </c>
      <c r="K752" s="95">
        <v>0</v>
      </c>
      <c r="L752" s="95">
        <v>0</v>
      </c>
      <c r="M752" s="95">
        <v>0</v>
      </c>
      <c r="N752" s="95">
        <v>0</v>
      </c>
      <c r="O752" s="95">
        <v>0</v>
      </c>
    </row>
    <row r="753" spans="1:15" x14ac:dyDescent="0.15">
      <c r="A753" s="100">
        <v>0</v>
      </c>
      <c r="B753" s="100">
        <v>0</v>
      </c>
      <c r="C753" s="100">
        <v>0</v>
      </c>
      <c r="D753" s="100">
        <v>0</v>
      </c>
      <c r="E753" s="95">
        <v>0</v>
      </c>
      <c r="F753" s="95">
        <v>0</v>
      </c>
      <c r="G753" s="95">
        <v>0</v>
      </c>
      <c r="H753" s="95">
        <v>0</v>
      </c>
      <c r="I753" s="95">
        <v>0</v>
      </c>
      <c r="J753" s="95">
        <v>0</v>
      </c>
      <c r="K753" s="95">
        <v>0</v>
      </c>
      <c r="L753" s="95">
        <v>0</v>
      </c>
      <c r="M753" s="95">
        <v>0</v>
      </c>
      <c r="N753" s="95">
        <v>0</v>
      </c>
      <c r="O753" s="95">
        <v>0</v>
      </c>
    </row>
    <row r="754" spans="1:15" x14ac:dyDescent="0.15">
      <c r="A754" s="100">
        <v>0</v>
      </c>
      <c r="B754" s="100">
        <v>0</v>
      </c>
      <c r="C754" s="100">
        <v>0</v>
      </c>
      <c r="D754" s="100">
        <v>0</v>
      </c>
      <c r="E754" s="95">
        <v>0</v>
      </c>
      <c r="F754" s="95">
        <v>0</v>
      </c>
      <c r="G754" s="95">
        <v>0</v>
      </c>
      <c r="H754" s="95">
        <v>0</v>
      </c>
      <c r="I754" s="95">
        <v>0</v>
      </c>
      <c r="J754" s="95">
        <v>0</v>
      </c>
      <c r="K754" s="95">
        <v>0</v>
      </c>
      <c r="L754" s="95">
        <v>0</v>
      </c>
      <c r="M754" s="95">
        <v>0</v>
      </c>
      <c r="N754" s="95">
        <v>0</v>
      </c>
      <c r="O754" s="95">
        <v>0</v>
      </c>
    </row>
    <row r="755" spans="1:15" x14ac:dyDescent="0.15">
      <c r="A755" s="100">
        <v>0</v>
      </c>
      <c r="B755" s="100">
        <v>0</v>
      </c>
      <c r="C755" s="100">
        <v>0</v>
      </c>
      <c r="D755" s="100">
        <v>0</v>
      </c>
      <c r="E755" s="95">
        <v>0</v>
      </c>
      <c r="F755" s="95">
        <v>0</v>
      </c>
      <c r="G755" s="95">
        <v>0</v>
      </c>
      <c r="H755" s="95">
        <v>0</v>
      </c>
      <c r="I755" s="95">
        <v>0</v>
      </c>
      <c r="J755" s="95">
        <v>0</v>
      </c>
      <c r="K755" s="95">
        <v>0</v>
      </c>
      <c r="L755" s="95">
        <v>0</v>
      </c>
      <c r="M755" s="95">
        <v>0</v>
      </c>
      <c r="N755" s="95">
        <v>0</v>
      </c>
      <c r="O755" s="95">
        <v>0</v>
      </c>
    </row>
    <row r="756" spans="1:15" x14ac:dyDescent="0.15">
      <c r="A756" s="100">
        <v>0</v>
      </c>
      <c r="B756" s="100">
        <v>0</v>
      </c>
      <c r="C756" s="100">
        <v>0</v>
      </c>
      <c r="D756" s="100">
        <v>0</v>
      </c>
      <c r="E756" s="95">
        <v>0</v>
      </c>
      <c r="F756" s="95">
        <v>0</v>
      </c>
      <c r="G756" s="95">
        <v>0</v>
      </c>
      <c r="H756" s="95">
        <v>0</v>
      </c>
      <c r="I756" s="95">
        <v>0</v>
      </c>
      <c r="J756" s="95">
        <v>0</v>
      </c>
      <c r="K756" s="95">
        <v>0</v>
      </c>
      <c r="L756" s="95">
        <v>0</v>
      </c>
      <c r="M756" s="95">
        <v>0</v>
      </c>
      <c r="N756" s="95">
        <v>0</v>
      </c>
      <c r="O756" s="95">
        <v>0</v>
      </c>
    </row>
    <row r="757" spans="1:15" x14ac:dyDescent="0.15">
      <c r="A757" s="100">
        <v>0</v>
      </c>
      <c r="B757" s="100">
        <v>0</v>
      </c>
      <c r="C757" s="100">
        <v>0</v>
      </c>
      <c r="D757" s="100">
        <v>0</v>
      </c>
      <c r="E757" s="95">
        <v>0</v>
      </c>
      <c r="F757" s="95">
        <v>0</v>
      </c>
      <c r="G757" s="95">
        <v>0</v>
      </c>
      <c r="H757" s="95">
        <v>0</v>
      </c>
      <c r="I757" s="95">
        <v>0</v>
      </c>
      <c r="J757" s="95">
        <v>0</v>
      </c>
      <c r="K757" s="95">
        <v>0</v>
      </c>
      <c r="L757" s="95">
        <v>0</v>
      </c>
      <c r="M757" s="95">
        <v>0</v>
      </c>
      <c r="N757" s="95">
        <v>0</v>
      </c>
      <c r="O757" s="95">
        <v>0</v>
      </c>
    </row>
    <row r="758" spans="1:15" x14ac:dyDescent="0.15">
      <c r="A758" s="100">
        <v>0</v>
      </c>
      <c r="B758" s="100">
        <v>0</v>
      </c>
      <c r="C758" s="100">
        <v>0</v>
      </c>
      <c r="D758" s="100">
        <v>0</v>
      </c>
      <c r="E758" s="95">
        <v>0</v>
      </c>
      <c r="F758" s="95">
        <v>0</v>
      </c>
      <c r="G758" s="95">
        <v>0</v>
      </c>
      <c r="H758" s="95">
        <v>0</v>
      </c>
      <c r="I758" s="95">
        <v>0</v>
      </c>
      <c r="J758" s="95">
        <v>0</v>
      </c>
      <c r="K758" s="95">
        <v>0</v>
      </c>
      <c r="L758" s="95">
        <v>0</v>
      </c>
      <c r="M758" s="95">
        <v>0</v>
      </c>
      <c r="N758" s="95">
        <v>0</v>
      </c>
      <c r="O758" s="95">
        <v>0</v>
      </c>
    </row>
    <row r="759" spans="1:15" x14ac:dyDescent="0.15">
      <c r="A759" s="100">
        <v>0</v>
      </c>
      <c r="B759" s="100">
        <v>0</v>
      </c>
      <c r="C759" s="100">
        <v>0</v>
      </c>
      <c r="D759" s="100">
        <v>0</v>
      </c>
      <c r="E759" s="95">
        <v>0</v>
      </c>
      <c r="F759" s="95">
        <v>0</v>
      </c>
      <c r="G759" s="95">
        <v>0</v>
      </c>
      <c r="H759" s="95">
        <v>0</v>
      </c>
      <c r="I759" s="95">
        <v>0</v>
      </c>
      <c r="J759" s="95">
        <v>0</v>
      </c>
      <c r="K759" s="95">
        <v>0</v>
      </c>
      <c r="L759" s="95">
        <v>0</v>
      </c>
      <c r="M759" s="95">
        <v>0</v>
      </c>
      <c r="N759" s="95">
        <v>0</v>
      </c>
      <c r="O759" s="95">
        <v>0</v>
      </c>
    </row>
    <row r="760" spans="1:15" x14ac:dyDescent="0.15">
      <c r="A760" s="100">
        <v>0</v>
      </c>
      <c r="B760" s="100">
        <v>0</v>
      </c>
      <c r="C760" s="100">
        <v>0</v>
      </c>
      <c r="D760" s="100">
        <v>0</v>
      </c>
      <c r="E760" s="95">
        <v>0</v>
      </c>
      <c r="F760" s="95">
        <v>0</v>
      </c>
      <c r="G760" s="95">
        <v>0</v>
      </c>
      <c r="H760" s="95">
        <v>0</v>
      </c>
      <c r="I760" s="95">
        <v>0</v>
      </c>
      <c r="J760" s="95">
        <v>0</v>
      </c>
      <c r="K760" s="95">
        <v>0</v>
      </c>
      <c r="L760" s="95">
        <v>0</v>
      </c>
      <c r="M760" s="95">
        <v>0</v>
      </c>
      <c r="N760" s="95">
        <v>0</v>
      </c>
      <c r="O760" s="95">
        <v>0</v>
      </c>
    </row>
    <row r="761" spans="1:15" x14ac:dyDescent="0.15">
      <c r="A761" s="100">
        <v>0</v>
      </c>
      <c r="B761" s="100">
        <v>0</v>
      </c>
      <c r="C761" s="100">
        <v>0</v>
      </c>
      <c r="D761" s="100">
        <v>0</v>
      </c>
      <c r="E761" s="95">
        <v>0</v>
      </c>
      <c r="F761" s="95">
        <v>0</v>
      </c>
      <c r="G761" s="95">
        <v>0</v>
      </c>
      <c r="H761" s="95">
        <v>0</v>
      </c>
      <c r="I761" s="95">
        <v>0</v>
      </c>
      <c r="J761" s="95">
        <v>0</v>
      </c>
      <c r="K761" s="95">
        <v>0</v>
      </c>
      <c r="L761" s="95">
        <v>0</v>
      </c>
      <c r="M761" s="95">
        <v>0</v>
      </c>
      <c r="N761" s="95">
        <v>0</v>
      </c>
      <c r="O761" s="95">
        <v>0</v>
      </c>
    </row>
    <row r="762" spans="1:15" x14ac:dyDescent="0.15">
      <c r="A762" s="100">
        <v>0</v>
      </c>
      <c r="B762" s="100">
        <v>0</v>
      </c>
      <c r="C762" s="100">
        <v>0</v>
      </c>
      <c r="D762" s="100">
        <v>0</v>
      </c>
      <c r="E762" s="95">
        <v>0</v>
      </c>
      <c r="F762" s="95">
        <v>0</v>
      </c>
      <c r="G762" s="95">
        <v>0</v>
      </c>
      <c r="H762" s="95">
        <v>0</v>
      </c>
      <c r="I762" s="95">
        <v>0</v>
      </c>
      <c r="J762" s="95">
        <v>0</v>
      </c>
      <c r="K762" s="95">
        <v>0</v>
      </c>
      <c r="L762" s="95">
        <v>0</v>
      </c>
      <c r="M762" s="95">
        <v>0</v>
      </c>
      <c r="N762" s="95">
        <v>0</v>
      </c>
      <c r="O762" s="95">
        <v>0</v>
      </c>
    </row>
    <row r="763" spans="1:15" x14ac:dyDescent="0.15">
      <c r="A763" s="100">
        <v>0</v>
      </c>
      <c r="B763" s="100">
        <v>0</v>
      </c>
      <c r="C763" s="100">
        <v>0</v>
      </c>
      <c r="D763" s="100">
        <v>0</v>
      </c>
      <c r="E763" s="95">
        <v>0</v>
      </c>
      <c r="F763" s="95">
        <v>0</v>
      </c>
      <c r="G763" s="95">
        <v>0</v>
      </c>
      <c r="H763" s="95">
        <v>0</v>
      </c>
      <c r="I763" s="95">
        <v>0</v>
      </c>
      <c r="J763" s="95">
        <v>0</v>
      </c>
      <c r="K763" s="95">
        <v>0</v>
      </c>
      <c r="L763" s="95">
        <v>0</v>
      </c>
      <c r="M763" s="95">
        <v>0</v>
      </c>
      <c r="N763" s="95">
        <v>0</v>
      </c>
      <c r="O763" s="95">
        <v>0</v>
      </c>
    </row>
    <row r="764" spans="1:15" x14ac:dyDescent="0.15">
      <c r="A764" s="100">
        <v>0</v>
      </c>
      <c r="B764" s="100">
        <v>0</v>
      </c>
      <c r="C764" s="100">
        <v>0</v>
      </c>
      <c r="D764" s="100">
        <v>0</v>
      </c>
      <c r="E764" s="95">
        <v>0</v>
      </c>
      <c r="F764" s="95">
        <v>0</v>
      </c>
      <c r="G764" s="95">
        <v>0</v>
      </c>
      <c r="H764" s="95">
        <v>0</v>
      </c>
      <c r="I764" s="95">
        <v>0</v>
      </c>
      <c r="J764" s="95">
        <v>0</v>
      </c>
      <c r="K764" s="95">
        <v>0</v>
      </c>
      <c r="L764" s="95">
        <v>0</v>
      </c>
      <c r="M764" s="95">
        <v>0</v>
      </c>
      <c r="N764" s="95">
        <v>0</v>
      </c>
      <c r="O764" s="95">
        <v>0</v>
      </c>
    </row>
    <row r="765" spans="1:15" x14ac:dyDescent="0.15">
      <c r="A765" s="100">
        <v>0</v>
      </c>
      <c r="B765" s="100">
        <v>0</v>
      </c>
      <c r="C765" s="100">
        <v>0</v>
      </c>
      <c r="D765" s="100">
        <v>0</v>
      </c>
      <c r="E765" s="95">
        <v>0</v>
      </c>
      <c r="F765" s="95">
        <v>0</v>
      </c>
      <c r="G765" s="95">
        <v>0</v>
      </c>
      <c r="H765" s="95">
        <v>0</v>
      </c>
      <c r="I765" s="95">
        <v>0</v>
      </c>
      <c r="J765" s="95">
        <v>0</v>
      </c>
      <c r="K765" s="95">
        <v>0</v>
      </c>
      <c r="L765" s="95">
        <v>0</v>
      </c>
      <c r="M765" s="95">
        <v>0</v>
      </c>
      <c r="N765" s="95">
        <v>0</v>
      </c>
      <c r="O765" s="95">
        <v>0</v>
      </c>
    </row>
    <row r="766" spans="1:15" x14ac:dyDescent="0.15">
      <c r="A766" s="100">
        <v>0</v>
      </c>
      <c r="B766" s="100">
        <v>0</v>
      </c>
      <c r="C766" s="100">
        <v>0</v>
      </c>
      <c r="D766" s="100">
        <v>0</v>
      </c>
      <c r="E766" s="95">
        <v>0</v>
      </c>
      <c r="F766" s="95">
        <v>0</v>
      </c>
      <c r="G766" s="95">
        <v>0</v>
      </c>
      <c r="H766" s="95">
        <v>0</v>
      </c>
      <c r="I766" s="95">
        <v>0</v>
      </c>
      <c r="J766" s="95">
        <v>0</v>
      </c>
      <c r="K766" s="95">
        <v>0</v>
      </c>
      <c r="L766" s="95">
        <v>0</v>
      </c>
      <c r="M766" s="95">
        <v>0</v>
      </c>
      <c r="N766" s="95">
        <v>0</v>
      </c>
      <c r="O766" s="95">
        <v>0</v>
      </c>
    </row>
    <row r="767" spans="1:15" x14ac:dyDescent="0.15">
      <c r="A767" s="100">
        <v>0</v>
      </c>
      <c r="B767" s="100">
        <v>0</v>
      </c>
      <c r="C767" s="100">
        <v>0</v>
      </c>
      <c r="D767" s="100">
        <v>0</v>
      </c>
      <c r="E767" s="95">
        <v>0</v>
      </c>
      <c r="F767" s="95">
        <v>0</v>
      </c>
      <c r="G767" s="95">
        <v>0</v>
      </c>
      <c r="H767" s="95">
        <v>0</v>
      </c>
      <c r="I767" s="95">
        <v>0</v>
      </c>
      <c r="J767" s="95">
        <v>0</v>
      </c>
      <c r="K767" s="95">
        <v>0</v>
      </c>
      <c r="L767" s="95">
        <v>0</v>
      </c>
      <c r="M767" s="95">
        <v>0</v>
      </c>
      <c r="N767" s="95">
        <v>0</v>
      </c>
      <c r="O767" s="95">
        <v>0</v>
      </c>
    </row>
    <row r="768" spans="1:15" x14ac:dyDescent="0.15">
      <c r="A768" s="100">
        <v>0</v>
      </c>
      <c r="B768" s="100">
        <v>0</v>
      </c>
      <c r="C768" s="100">
        <v>0</v>
      </c>
      <c r="D768" s="100">
        <v>0</v>
      </c>
      <c r="E768" s="95">
        <v>0</v>
      </c>
      <c r="F768" s="95">
        <v>0</v>
      </c>
      <c r="G768" s="95">
        <v>0</v>
      </c>
      <c r="H768" s="95">
        <v>0</v>
      </c>
      <c r="I768" s="95">
        <v>0</v>
      </c>
      <c r="J768" s="95">
        <v>0</v>
      </c>
      <c r="K768" s="95">
        <v>0</v>
      </c>
      <c r="L768" s="95">
        <v>0</v>
      </c>
      <c r="M768" s="95">
        <v>0</v>
      </c>
      <c r="N768" s="95">
        <v>0</v>
      </c>
      <c r="O768" s="95">
        <v>0</v>
      </c>
    </row>
    <row r="769" spans="1:15" x14ac:dyDescent="0.15">
      <c r="A769" s="100">
        <v>0</v>
      </c>
      <c r="B769" s="100">
        <v>0</v>
      </c>
      <c r="C769" s="100">
        <v>0</v>
      </c>
      <c r="D769" s="100">
        <v>0</v>
      </c>
      <c r="E769" s="95">
        <v>0</v>
      </c>
      <c r="F769" s="95">
        <v>0</v>
      </c>
      <c r="G769" s="95">
        <v>0</v>
      </c>
      <c r="H769" s="95">
        <v>0</v>
      </c>
      <c r="I769" s="95">
        <v>0</v>
      </c>
      <c r="J769" s="95">
        <v>0</v>
      </c>
      <c r="K769" s="95">
        <v>0</v>
      </c>
      <c r="L769" s="95">
        <v>0</v>
      </c>
      <c r="M769" s="95">
        <v>0</v>
      </c>
      <c r="N769" s="95">
        <v>0</v>
      </c>
      <c r="O769" s="95">
        <v>0</v>
      </c>
    </row>
    <row r="770" spans="1:15" x14ac:dyDescent="0.15">
      <c r="A770" s="100">
        <v>0</v>
      </c>
      <c r="B770" s="100">
        <v>0</v>
      </c>
      <c r="C770" s="100">
        <v>0</v>
      </c>
      <c r="D770" s="100">
        <v>0</v>
      </c>
      <c r="E770" s="95">
        <v>0</v>
      </c>
      <c r="F770" s="95">
        <v>0</v>
      </c>
      <c r="G770" s="95">
        <v>0</v>
      </c>
      <c r="H770" s="95">
        <v>0</v>
      </c>
      <c r="I770" s="95">
        <v>0</v>
      </c>
      <c r="J770" s="95">
        <v>0</v>
      </c>
      <c r="K770" s="95">
        <v>0</v>
      </c>
      <c r="L770" s="95">
        <v>0</v>
      </c>
      <c r="M770" s="95">
        <v>0</v>
      </c>
      <c r="N770" s="95">
        <v>0</v>
      </c>
      <c r="O770" s="95">
        <v>0</v>
      </c>
    </row>
    <row r="771" spans="1:15" x14ac:dyDescent="0.15">
      <c r="A771" s="100">
        <v>0</v>
      </c>
      <c r="B771" s="100">
        <v>0</v>
      </c>
      <c r="C771" s="100">
        <v>0</v>
      </c>
      <c r="D771" s="100">
        <v>0</v>
      </c>
      <c r="E771" s="95">
        <v>0</v>
      </c>
      <c r="F771" s="95">
        <v>0</v>
      </c>
      <c r="G771" s="95">
        <v>0</v>
      </c>
      <c r="H771" s="95">
        <v>0</v>
      </c>
      <c r="I771" s="95">
        <v>0</v>
      </c>
      <c r="J771" s="95">
        <v>0</v>
      </c>
      <c r="K771" s="95">
        <v>0</v>
      </c>
      <c r="L771" s="95">
        <v>0</v>
      </c>
      <c r="M771" s="95">
        <v>0</v>
      </c>
      <c r="N771" s="95">
        <v>0</v>
      </c>
      <c r="O771" s="95">
        <v>0</v>
      </c>
    </row>
    <row r="772" spans="1:15" x14ac:dyDescent="0.15">
      <c r="A772" s="100">
        <v>0</v>
      </c>
      <c r="B772" s="100">
        <v>0</v>
      </c>
      <c r="C772" s="100">
        <v>0</v>
      </c>
      <c r="D772" s="100">
        <v>0</v>
      </c>
      <c r="E772" s="95">
        <v>0</v>
      </c>
      <c r="F772" s="95">
        <v>0</v>
      </c>
      <c r="G772" s="95">
        <v>0</v>
      </c>
      <c r="H772" s="95">
        <v>0</v>
      </c>
      <c r="I772" s="95">
        <v>0</v>
      </c>
      <c r="J772" s="95">
        <v>0</v>
      </c>
      <c r="K772" s="95">
        <v>0</v>
      </c>
      <c r="L772" s="95">
        <v>0</v>
      </c>
      <c r="M772" s="95">
        <v>0</v>
      </c>
      <c r="N772" s="95">
        <v>0</v>
      </c>
      <c r="O772" s="95">
        <v>0</v>
      </c>
    </row>
    <row r="773" spans="1:15" x14ac:dyDescent="0.15">
      <c r="A773" s="100">
        <v>0</v>
      </c>
      <c r="B773" s="100">
        <v>0</v>
      </c>
      <c r="C773" s="100">
        <v>0</v>
      </c>
      <c r="D773" s="100">
        <v>0</v>
      </c>
      <c r="E773" s="95">
        <v>0</v>
      </c>
      <c r="F773" s="95">
        <v>0</v>
      </c>
      <c r="G773" s="95">
        <v>0</v>
      </c>
      <c r="H773" s="95">
        <v>0</v>
      </c>
      <c r="I773" s="95">
        <v>0</v>
      </c>
      <c r="J773" s="95">
        <v>0</v>
      </c>
      <c r="K773" s="95">
        <v>0</v>
      </c>
      <c r="L773" s="95">
        <v>0</v>
      </c>
      <c r="M773" s="95">
        <v>0</v>
      </c>
      <c r="N773" s="95">
        <v>0</v>
      </c>
      <c r="O773" s="95">
        <v>0</v>
      </c>
    </row>
    <row r="774" spans="1:15" x14ac:dyDescent="0.15">
      <c r="A774" s="100">
        <v>0</v>
      </c>
      <c r="B774" s="100">
        <v>0</v>
      </c>
      <c r="C774" s="100">
        <v>0</v>
      </c>
      <c r="D774" s="100">
        <v>0</v>
      </c>
      <c r="E774" s="95">
        <v>0</v>
      </c>
      <c r="F774" s="95">
        <v>0</v>
      </c>
      <c r="G774" s="95">
        <v>0</v>
      </c>
      <c r="H774" s="95">
        <v>0</v>
      </c>
      <c r="I774" s="95">
        <v>0</v>
      </c>
      <c r="J774" s="95">
        <v>0</v>
      </c>
      <c r="K774" s="95">
        <v>0</v>
      </c>
      <c r="L774" s="95">
        <v>0</v>
      </c>
      <c r="M774" s="95">
        <v>0</v>
      </c>
      <c r="N774" s="95">
        <v>0</v>
      </c>
      <c r="O774" s="95">
        <v>0</v>
      </c>
    </row>
    <row r="775" spans="1:15" x14ac:dyDescent="0.15">
      <c r="A775" s="100">
        <v>0</v>
      </c>
      <c r="B775" s="100">
        <v>0</v>
      </c>
      <c r="C775" s="100">
        <v>0</v>
      </c>
      <c r="D775" s="100">
        <v>0</v>
      </c>
      <c r="E775" s="95">
        <v>0</v>
      </c>
      <c r="F775" s="95">
        <v>0</v>
      </c>
      <c r="G775" s="95">
        <v>0</v>
      </c>
      <c r="H775" s="95">
        <v>0</v>
      </c>
      <c r="I775" s="95">
        <v>0</v>
      </c>
      <c r="J775" s="95">
        <v>0</v>
      </c>
      <c r="K775" s="95">
        <v>0</v>
      </c>
      <c r="L775" s="95">
        <v>0</v>
      </c>
      <c r="M775" s="95">
        <v>0</v>
      </c>
      <c r="N775" s="95">
        <v>0</v>
      </c>
      <c r="O775" s="95">
        <v>0</v>
      </c>
    </row>
    <row r="776" spans="1:15" x14ac:dyDescent="0.15">
      <c r="A776" s="100">
        <v>0</v>
      </c>
      <c r="B776" s="100">
        <v>0</v>
      </c>
      <c r="C776" s="100">
        <v>0</v>
      </c>
      <c r="D776" s="100">
        <v>0</v>
      </c>
      <c r="E776" s="95">
        <v>0</v>
      </c>
      <c r="F776" s="95">
        <v>0</v>
      </c>
      <c r="G776" s="95">
        <v>0</v>
      </c>
      <c r="H776" s="95">
        <v>0</v>
      </c>
      <c r="I776" s="95">
        <v>0</v>
      </c>
      <c r="J776" s="95">
        <v>0</v>
      </c>
      <c r="K776" s="95">
        <v>0</v>
      </c>
      <c r="L776" s="95">
        <v>0</v>
      </c>
      <c r="M776" s="95">
        <v>0</v>
      </c>
      <c r="N776" s="95">
        <v>0</v>
      </c>
      <c r="O776" s="95">
        <v>0</v>
      </c>
    </row>
    <row r="777" spans="1:15" x14ac:dyDescent="0.15">
      <c r="A777" s="100">
        <v>0</v>
      </c>
      <c r="B777" s="100">
        <v>0</v>
      </c>
      <c r="C777" s="100">
        <v>0</v>
      </c>
      <c r="D777" s="100">
        <v>0</v>
      </c>
      <c r="E777" s="95">
        <v>0</v>
      </c>
      <c r="F777" s="95">
        <v>0</v>
      </c>
      <c r="G777" s="95">
        <v>0</v>
      </c>
      <c r="H777" s="95">
        <v>0</v>
      </c>
      <c r="I777" s="95">
        <v>0</v>
      </c>
      <c r="J777" s="95">
        <v>0</v>
      </c>
      <c r="K777" s="95">
        <v>0</v>
      </c>
      <c r="L777" s="95">
        <v>0</v>
      </c>
      <c r="M777" s="95">
        <v>0</v>
      </c>
      <c r="N777" s="95">
        <v>0</v>
      </c>
      <c r="O777" s="95">
        <v>0</v>
      </c>
    </row>
    <row r="778" spans="1:15" x14ac:dyDescent="0.15">
      <c r="A778" s="100">
        <v>0</v>
      </c>
      <c r="B778" s="100">
        <v>0</v>
      </c>
      <c r="C778" s="100">
        <v>0</v>
      </c>
      <c r="D778" s="100">
        <v>0</v>
      </c>
      <c r="E778" s="95">
        <v>0</v>
      </c>
      <c r="F778" s="95">
        <v>0</v>
      </c>
      <c r="G778" s="95">
        <v>0</v>
      </c>
      <c r="H778" s="95">
        <v>0</v>
      </c>
      <c r="I778" s="95">
        <v>0</v>
      </c>
      <c r="J778" s="95">
        <v>0</v>
      </c>
      <c r="K778" s="95">
        <v>0</v>
      </c>
      <c r="L778" s="95">
        <v>0</v>
      </c>
      <c r="M778" s="95">
        <v>0</v>
      </c>
      <c r="N778" s="95">
        <v>0</v>
      </c>
      <c r="O778" s="95">
        <v>0</v>
      </c>
    </row>
    <row r="779" spans="1:15" x14ac:dyDescent="0.15">
      <c r="A779" s="100">
        <v>0</v>
      </c>
      <c r="B779" s="100">
        <v>0</v>
      </c>
      <c r="C779" s="100">
        <v>0</v>
      </c>
      <c r="D779" s="100">
        <v>0</v>
      </c>
      <c r="E779" s="95">
        <v>0</v>
      </c>
      <c r="F779" s="95">
        <v>0</v>
      </c>
      <c r="G779" s="95">
        <v>0</v>
      </c>
      <c r="H779" s="95">
        <v>0</v>
      </c>
      <c r="I779" s="95">
        <v>0</v>
      </c>
      <c r="J779" s="95">
        <v>0</v>
      </c>
      <c r="K779" s="95">
        <v>0</v>
      </c>
      <c r="L779" s="95">
        <v>0</v>
      </c>
      <c r="M779" s="95">
        <v>0</v>
      </c>
      <c r="N779" s="95">
        <v>0</v>
      </c>
      <c r="O779" s="95">
        <v>0</v>
      </c>
    </row>
    <row r="780" spans="1:15" x14ac:dyDescent="0.15">
      <c r="A780" s="100">
        <v>0</v>
      </c>
      <c r="B780" s="100">
        <v>0</v>
      </c>
      <c r="C780" s="100">
        <v>0</v>
      </c>
      <c r="D780" s="100">
        <v>0</v>
      </c>
      <c r="E780" s="95">
        <v>0</v>
      </c>
      <c r="F780" s="95">
        <v>0</v>
      </c>
      <c r="G780" s="95">
        <v>0</v>
      </c>
      <c r="H780" s="95">
        <v>0</v>
      </c>
      <c r="I780" s="95">
        <v>0</v>
      </c>
      <c r="J780" s="95">
        <v>0</v>
      </c>
      <c r="K780" s="95">
        <v>0</v>
      </c>
      <c r="L780" s="95">
        <v>0</v>
      </c>
      <c r="M780" s="95">
        <v>0</v>
      </c>
      <c r="N780" s="95">
        <v>0</v>
      </c>
      <c r="O780" s="95">
        <v>0</v>
      </c>
    </row>
    <row r="781" spans="1:15" x14ac:dyDescent="0.15">
      <c r="A781" s="100">
        <v>0</v>
      </c>
      <c r="B781" s="100">
        <v>0</v>
      </c>
      <c r="C781" s="100">
        <v>0</v>
      </c>
      <c r="D781" s="100">
        <v>0</v>
      </c>
      <c r="E781" s="95">
        <v>0</v>
      </c>
      <c r="F781" s="95">
        <v>0</v>
      </c>
      <c r="G781" s="95">
        <v>0</v>
      </c>
      <c r="H781" s="95">
        <v>0</v>
      </c>
      <c r="I781" s="95">
        <v>0</v>
      </c>
      <c r="J781" s="95">
        <v>0</v>
      </c>
      <c r="K781" s="95">
        <v>0</v>
      </c>
      <c r="L781" s="95">
        <v>0</v>
      </c>
      <c r="M781" s="95">
        <v>0</v>
      </c>
      <c r="N781" s="95">
        <v>0</v>
      </c>
      <c r="O781" s="95">
        <v>0</v>
      </c>
    </row>
    <row r="782" spans="1:15" x14ac:dyDescent="0.15">
      <c r="A782" s="100">
        <v>0</v>
      </c>
      <c r="B782" s="100">
        <v>0</v>
      </c>
      <c r="C782" s="100">
        <v>0</v>
      </c>
      <c r="D782" s="100">
        <v>0</v>
      </c>
      <c r="E782" s="95">
        <v>0</v>
      </c>
      <c r="F782" s="95">
        <v>0</v>
      </c>
      <c r="G782" s="95">
        <v>0</v>
      </c>
      <c r="H782" s="95">
        <v>0</v>
      </c>
      <c r="I782" s="95">
        <v>0</v>
      </c>
      <c r="J782" s="95">
        <v>0</v>
      </c>
      <c r="K782" s="95">
        <v>0</v>
      </c>
      <c r="L782" s="95">
        <v>0</v>
      </c>
      <c r="M782" s="95">
        <v>0</v>
      </c>
      <c r="N782" s="95">
        <v>0</v>
      </c>
      <c r="O782" s="95">
        <v>0</v>
      </c>
    </row>
    <row r="783" spans="1:15" x14ac:dyDescent="0.15">
      <c r="A783" s="100">
        <v>0</v>
      </c>
      <c r="B783" s="100">
        <v>0</v>
      </c>
      <c r="C783" s="100">
        <v>0</v>
      </c>
      <c r="D783" s="100">
        <v>0</v>
      </c>
      <c r="E783" s="95">
        <v>0</v>
      </c>
      <c r="F783" s="95">
        <v>0</v>
      </c>
      <c r="G783" s="95">
        <v>0</v>
      </c>
      <c r="H783" s="95">
        <v>0</v>
      </c>
      <c r="I783" s="95">
        <v>0</v>
      </c>
      <c r="J783" s="95">
        <v>0</v>
      </c>
      <c r="K783" s="95">
        <v>0</v>
      </c>
      <c r="L783" s="95">
        <v>0</v>
      </c>
      <c r="M783" s="95">
        <v>0</v>
      </c>
      <c r="N783" s="95">
        <v>0</v>
      </c>
      <c r="O783" s="95">
        <v>0</v>
      </c>
    </row>
    <row r="784" spans="1:15" x14ac:dyDescent="0.15">
      <c r="A784" s="100">
        <v>0</v>
      </c>
      <c r="B784" s="100">
        <v>0</v>
      </c>
      <c r="C784" s="100">
        <v>0</v>
      </c>
      <c r="D784" s="100">
        <v>0</v>
      </c>
      <c r="E784" s="95">
        <v>0</v>
      </c>
      <c r="F784" s="95">
        <v>0</v>
      </c>
      <c r="G784" s="95">
        <v>0</v>
      </c>
      <c r="H784" s="95">
        <v>0</v>
      </c>
      <c r="I784" s="95">
        <v>0</v>
      </c>
      <c r="J784" s="95">
        <v>0</v>
      </c>
      <c r="K784" s="95">
        <v>0</v>
      </c>
      <c r="L784" s="95">
        <v>0</v>
      </c>
      <c r="M784" s="95">
        <v>0</v>
      </c>
      <c r="N784" s="95">
        <v>0</v>
      </c>
      <c r="O784" s="95">
        <v>0</v>
      </c>
    </row>
    <row r="785" spans="1:15" x14ac:dyDescent="0.15">
      <c r="A785" s="100">
        <v>0</v>
      </c>
      <c r="B785" s="100">
        <v>0</v>
      </c>
      <c r="C785" s="100">
        <v>0</v>
      </c>
      <c r="D785" s="100">
        <v>0</v>
      </c>
      <c r="E785" s="95">
        <v>0</v>
      </c>
      <c r="F785" s="95">
        <v>0</v>
      </c>
      <c r="G785" s="95">
        <v>0</v>
      </c>
      <c r="H785" s="95">
        <v>0</v>
      </c>
      <c r="I785" s="95">
        <v>0</v>
      </c>
      <c r="J785" s="95">
        <v>0</v>
      </c>
      <c r="K785" s="95">
        <v>0</v>
      </c>
      <c r="L785" s="95">
        <v>0</v>
      </c>
      <c r="M785" s="95">
        <v>0</v>
      </c>
      <c r="N785" s="95">
        <v>0</v>
      </c>
      <c r="O785" s="95">
        <v>0</v>
      </c>
    </row>
    <row r="786" spans="1:15" x14ac:dyDescent="0.15">
      <c r="A786" s="100">
        <v>0</v>
      </c>
      <c r="B786" s="100">
        <v>0</v>
      </c>
      <c r="C786" s="100">
        <v>0</v>
      </c>
      <c r="D786" s="100">
        <v>0</v>
      </c>
      <c r="E786" s="95">
        <v>0</v>
      </c>
      <c r="F786" s="95">
        <v>0</v>
      </c>
      <c r="G786" s="95">
        <v>0</v>
      </c>
      <c r="H786" s="95">
        <v>0</v>
      </c>
      <c r="I786" s="95">
        <v>0</v>
      </c>
      <c r="J786" s="95">
        <v>0</v>
      </c>
      <c r="K786" s="95">
        <v>0</v>
      </c>
      <c r="L786" s="95">
        <v>0</v>
      </c>
      <c r="M786" s="95">
        <v>0</v>
      </c>
      <c r="N786" s="95">
        <v>0</v>
      </c>
      <c r="O786" s="95">
        <v>0</v>
      </c>
    </row>
    <row r="787" spans="1:15" x14ac:dyDescent="0.15">
      <c r="A787" s="100">
        <v>0</v>
      </c>
      <c r="B787" s="100">
        <v>0</v>
      </c>
      <c r="C787" s="100">
        <v>0</v>
      </c>
      <c r="D787" s="100">
        <v>0</v>
      </c>
      <c r="E787" s="95">
        <v>0</v>
      </c>
      <c r="F787" s="95">
        <v>0</v>
      </c>
      <c r="G787" s="95">
        <v>0</v>
      </c>
      <c r="H787" s="95">
        <v>0</v>
      </c>
      <c r="I787" s="95">
        <v>0</v>
      </c>
      <c r="J787" s="95">
        <v>0</v>
      </c>
      <c r="K787" s="95">
        <v>0</v>
      </c>
      <c r="L787" s="95">
        <v>0</v>
      </c>
      <c r="M787" s="95">
        <v>0</v>
      </c>
      <c r="N787" s="95">
        <v>0</v>
      </c>
      <c r="O787" s="95">
        <v>0</v>
      </c>
    </row>
    <row r="788" spans="1:15" x14ac:dyDescent="0.15">
      <c r="A788" s="100">
        <v>0</v>
      </c>
      <c r="B788" s="100">
        <v>0</v>
      </c>
      <c r="C788" s="100">
        <v>0</v>
      </c>
      <c r="D788" s="100">
        <v>0</v>
      </c>
      <c r="E788" s="95">
        <v>0</v>
      </c>
      <c r="F788" s="95">
        <v>0</v>
      </c>
      <c r="G788" s="95">
        <v>0</v>
      </c>
      <c r="H788" s="95">
        <v>0</v>
      </c>
      <c r="I788" s="95">
        <v>0</v>
      </c>
      <c r="J788" s="95">
        <v>0</v>
      </c>
      <c r="K788" s="95">
        <v>0</v>
      </c>
      <c r="L788" s="95">
        <v>0</v>
      </c>
      <c r="M788" s="95">
        <v>0</v>
      </c>
      <c r="N788" s="95">
        <v>0</v>
      </c>
      <c r="O788" s="95">
        <v>0</v>
      </c>
    </row>
    <row r="789" spans="1:15" x14ac:dyDescent="0.15">
      <c r="A789" s="100">
        <v>0</v>
      </c>
      <c r="B789" s="100">
        <v>0</v>
      </c>
      <c r="C789" s="100">
        <v>0</v>
      </c>
      <c r="D789" s="100">
        <v>0</v>
      </c>
      <c r="E789" s="95">
        <v>0</v>
      </c>
      <c r="F789" s="95">
        <v>0</v>
      </c>
      <c r="G789" s="95">
        <v>0</v>
      </c>
      <c r="H789" s="95">
        <v>0</v>
      </c>
      <c r="I789" s="95">
        <v>0</v>
      </c>
      <c r="J789" s="95">
        <v>0</v>
      </c>
      <c r="K789" s="95">
        <v>0</v>
      </c>
      <c r="L789" s="95">
        <v>0</v>
      </c>
      <c r="M789" s="95">
        <v>0</v>
      </c>
      <c r="N789" s="95">
        <v>0</v>
      </c>
      <c r="O789" s="95">
        <v>0</v>
      </c>
    </row>
    <row r="790" spans="1:15" x14ac:dyDescent="0.15">
      <c r="A790" s="100">
        <v>0</v>
      </c>
      <c r="B790" s="100">
        <v>0</v>
      </c>
      <c r="C790" s="100">
        <v>0</v>
      </c>
      <c r="D790" s="100">
        <v>0</v>
      </c>
      <c r="E790" s="95">
        <v>0</v>
      </c>
      <c r="F790" s="95">
        <v>0</v>
      </c>
      <c r="G790" s="95">
        <v>0</v>
      </c>
      <c r="H790" s="95">
        <v>0</v>
      </c>
      <c r="I790" s="95">
        <v>0</v>
      </c>
      <c r="J790" s="95">
        <v>0</v>
      </c>
      <c r="K790" s="95">
        <v>0</v>
      </c>
      <c r="L790" s="95">
        <v>0</v>
      </c>
      <c r="M790" s="95">
        <v>0</v>
      </c>
      <c r="N790" s="95">
        <v>0</v>
      </c>
      <c r="O790" s="95">
        <v>0</v>
      </c>
    </row>
    <row r="791" spans="1:15" x14ac:dyDescent="0.15">
      <c r="A791" s="100">
        <v>0</v>
      </c>
      <c r="B791" s="100">
        <v>0</v>
      </c>
      <c r="C791" s="100">
        <v>0</v>
      </c>
      <c r="D791" s="100">
        <v>0</v>
      </c>
      <c r="E791" s="95">
        <v>0</v>
      </c>
      <c r="F791" s="95">
        <v>0</v>
      </c>
      <c r="G791" s="95">
        <v>0</v>
      </c>
      <c r="H791" s="95">
        <v>0</v>
      </c>
      <c r="I791" s="95">
        <v>0</v>
      </c>
      <c r="J791" s="95">
        <v>0</v>
      </c>
      <c r="K791" s="95">
        <v>0</v>
      </c>
      <c r="L791" s="95">
        <v>0</v>
      </c>
      <c r="M791" s="95">
        <v>0</v>
      </c>
      <c r="N791" s="95">
        <v>0</v>
      </c>
      <c r="O791" s="95">
        <v>0</v>
      </c>
    </row>
    <row r="792" spans="1:15" x14ac:dyDescent="0.15">
      <c r="A792" s="100">
        <v>0</v>
      </c>
      <c r="B792" s="100">
        <v>0</v>
      </c>
      <c r="C792" s="100">
        <v>0</v>
      </c>
      <c r="D792" s="100">
        <v>0</v>
      </c>
      <c r="E792" s="95">
        <v>0</v>
      </c>
      <c r="F792" s="95">
        <v>0</v>
      </c>
      <c r="G792" s="95">
        <v>0</v>
      </c>
      <c r="H792" s="95">
        <v>0</v>
      </c>
      <c r="I792" s="95">
        <v>0</v>
      </c>
      <c r="J792" s="95">
        <v>0</v>
      </c>
      <c r="K792" s="95">
        <v>0</v>
      </c>
      <c r="L792" s="95">
        <v>0</v>
      </c>
      <c r="M792" s="95">
        <v>0</v>
      </c>
      <c r="N792" s="95">
        <v>0</v>
      </c>
      <c r="O792" s="95">
        <v>0</v>
      </c>
    </row>
    <row r="793" spans="1:15" x14ac:dyDescent="0.15">
      <c r="A793" s="100">
        <v>0</v>
      </c>
      <c r="B793" s="100">
        <v>0</v>
      </c>
      <c r="C793" s="100">
        <v>0</v>
      </c>
      <c r="D793" s="100">
        <v>0</v>
      </c>
      <c r="E793" s="95">
        <v>0</v>
      </c>
      <c r="F793" s="95">
        <v>0</v>
      </c>
      <c r="G793" s="95">
        <v>0</v>
      </c>
      <c r="H793" s="95">
        <v>0</v>
      </c>
      <c r="I793" s="95">
        <v>0</v>
      </c>
      <c r="J793" s="95">
        <v>0</v>
      </c>
      <c r="K793" s="95">
        <v>0</v>
      </c>
      <c r="L793" s="95">
        <v>0</v>
      </c>
      <c r="M793" s="95">
        <v>0</v>
      </c>
      <c r="N793" s="95">
        <v>0</v>
      </c>
      <c r="O793" s="95">
        <v>0</v>
      </c>
    </row>
    <row r="794" spans="1:15" x14ac:dyDescent="0.15">
      <c r="A794" s="100">
        <v>0</v>
      </c>
      <c r="B794" s="100">
        <v>0</v>
      </c>
      <c r="C794" s="100">
        <v>0</v>
      </c>
      <c r="D794" s="100">
        <v>0</v>
      </c>
      <c r="E794" s="95">
        <v>0</v>
      </c>
      <c r="F794" s="95">
        <v>0</v>
      </c>
      <c r="G794" s="95">
        <v>0</v>
      </c>
      <c r="H794" s="95">
        <v>0</v>
      </c>
      <c r="I794" s="95">
        <v>0</v>
      </c>
      <c r="J794" s="95">
        <v>0</v>
      </c>
      <c r="K794" s="95">
        <v>0</v>
      </c>
      <c r="L794" s="95">
        <v>0</v>
      </c>
      <c r="M794" s="95">
        <v>0</v>
      </c>
      <c r="N794" s="95">
        <v>0</v>
      </c>
      <c r="O794" s="95">
        <v>0</v>
      </c>
    </row>
    <row r="795" spans="1:15" x14ac:dyDescent="0.15">
      <c r="A795" s="100">
        <v>0</v>
      </c>
      <c r="B795" s="100">
        <v>0</v>
      </c>
      <c r="C795" s="100">
        <v>0</v>
      </c>
      <c r="D795" s="100">
        <v>0</v>
      </c>
      <c r="E795" s="95">
        <v>0</v>
      </c>
      <c r="F795" s="95">
        <v>0</v>
      </c>
      <c r="G795" s="95">
        <v>0</v>
      </c>
      <c r="H795" s="95">
        <v>0</v>
      </c>
      <c r="I795" s="95">
        <v>0</v>
      </c>
      <c r="J795" s="95">
        <v>0</v>
      </c>
      <c r="K795" s="95">
        <v>0</v>
      </c>
      <c r="L795" s="95">
        <v>0</v>
      </c>
      <c r="M795" s="95">
        <v>0</v>
      </c>
      <c r="N795" s="95">
        <v>0</v>
      </c>
      <c r="O795" s="95">
        <v>0</v>
      </c>
    </row>
    <row r="796" spans="1:15" x14ac:dyDescent="0.15">
      <c r="A796" s="100">
        <v>0</v>
      </c>
      <c r="B796" s="100">
        <v>0</v>
      </c>
      <c r="C796" s="100">
        <v>0</v>
      </c>
      <c r="D796" s="100">
        <v>0</v>
      </c>
      <c r="E796" s="95">
        <v>0</v>
      </c>
      <c r="F796" s="95">
        <v>0</v>
      </c>
      <c r="G796" s="95">
        <v>0</v>
      </c>
      <c r="H796" s="95">
        <v>0</v>
      </c>
      <c r="I796" s="95">
        <v>0</v>
      </c>
      <c r="J796" s="95">
        <v>0</v>
      </c>
      <c r="K796" s="95">
        <v>0</v>
      </c>
      <c r="L796" s="95">
        <v>0</v>
      </c>
      <c r="M796" s="95">
        <v>0</v>
      </c>
      <c r="N796" s="95">
        <v>0</v>
      </c>
      <c r="O796" s="95">
        <v>0</v>
      </c>
    </row>
    <row r="797" spans="1:15" x14ac:dyDescent="0.15">
      <c r="A797" s="100">
        <v>0</v>
      </c>
      <c r="B797" s="100">
        <v>0</v>
      </c>
      <c r="C797" s="100">
        <v>0</v>
      </c>
      <c r="D797" s="100">
        <v>0</v>
      </c>
      <c r="E797" s="95">
        <v>0</v>
      </c>
      <c r="F797" s="95">
        <v>0</v>
      </c>
      <c r="G797" s="95">
        <v>0</v>
      </c>
      <c r="H797" s="95">
        <v>0</v>
      </c>
      <c r="I797" s="95">
        <v>0</v>
      </c>
      <c r="J797" s="95">
        <v>0</v>
      </c>
      <c r="K797" s="95">
        <v>0</v>
      </c>
      <c r="L797" s="95">
        <v>0</v>
      </c>
      <c r="M797" s="95">
        <v>0</v>
      </c>
      <c r="N797" s="95">
        <v>0</v>
      </c>
      <c r="O797" s="95">
        <v>0</v>
      </c>
    </row>
    <row r="798" spans="1:15" x14ac:dyDescent="0.15">
      <c r="A798" s="100">
        <v>0</v>
      </c>
      <c r="B798" s="100">
        <v>0</v>
      </c>
      <c r="C798" s="100">
        <v>0</v>
      </c>
      <c r="D798" s="100">
        <v>0</v>
      </c>
      <c r="E798" s="95">
        <v>0</v>
      </c>
      <c r="F798" s="95">
        <v>0</v>
      </c>
      <c r="G798" s="95">
        <v>0</v>
      </c>
      <c r="H798" s="95">
        <v>0</v>
      </c>
      <c r="I798" s="95">
        <v>0</v>
      </c>
      <c r="J798" s="95">
        <v>0</v>
      </c>
      <c r="K798" s="95">
        <v>0</v>
      </c>
      <c r="L798" s="95">
        <v>0</v>
      </c>
      <c r="M798" s="95">
        <v>0</v>
      </c>
      <c r="N798" s="95">
        <v>0</v>
      </c>
      <c r="O798" s="95">
        <v>0</v>
      </c>
    </row>
    <row r="799" spans="1:15" x14ac:dyDescent="0.15">
      <c r="A799" s="100">
        <v>0</v>
      </c>
      <c r="B799" s="100">
        <v>0</v>
      </c>
      <c r="C799" s="100">
        <v>0</v>
      </c>
      <c r="D799" s="100">
        <v>0</v>
      </c>
      <c r="E799" s="95">
        <v>0</v>
      </c>
      <c r="F799" s="95">
        <v>0</v>
      </c>
      <c r="G799" s="95">
        <v>0</v>
      </c>
      <c r="H799" s="95">
        <v>0</v>
      </c>
      <c r="I799" s="95">
        <v>0</v>
      </c>
      <c r="J799" s="95">
        <v>0</v>
      </c>
      <c r="K799" s="95">
        <v>0</v>
      </c>
      <c r="L799" s="95">
        <v>0</v>
      </c>
      <c r="M799" s="95">
        <v>0</v>
      </c>
      <c r="N799" s="95">
        <v>0</v>
      </c>
      <c r="O799" s="95">
        <v>0</v>
      </c>
    </row>
    <row r="800" spans="1:15" x14ac:dyDescent="0.15">
      <c r="A800" s="100">
        <v>0</v>
      </c>
      <c r="B800" s="100">
        <v>0</v>
      </c>
      <c r="C800" s="100">
        <v>0</v>
      </c>
      <c r="D800" s="100">
        <v>0</v>
      </c>
      <c r="E800" s="95">
        <v>0</v>
      </c>
      <c r="F800" s="95">
        <v>0</v>
      </c>
      <c r="G800" s="95">
        <v>0</v>
      </c>
      <c r="H800" s="95">
        <v>0</v>
      </c>
      <c r="I800" s="95">
        <v>0</v>
      </c>
      <c r="J800" s="95">
        <v>0</v>
      </c>
      <c r="K800" s="95">
        <v>0</v>
      </c>
      <c r="L800" s="95">
        <v>0</v>
      </c>
      <c r="M800" s="95">
        <v>0</v>
      </c>
      <c r="N800" s="95">
        <v>0</v>
      </c>
      <c r="O800" s="95">
        <v>0</v>
      </c>
    </row>
    <row r="801" spans="1:15" x14ac:dyDescent="0.15">
      <c r="A801" s="100">
        <v>0</v>
      </c>
      <c r="B801" s="100">
        <v>0</v>
      </c>
      <c r="C801" s="100">
        <v>0</v>
      </c>
      <c r="D801" s="100">
        <v>0</v>
      </c>
      <c r="E801" s="95">
        <v>0</v>
      </c>
      <c r="F801" s="95">
        <v>0</v>
      </c>
      <c r="G801" s="95">
        <v>0</v>
      </c>
      <c r="H801" s="95">
        <v>0</v>
      </c>
      <c r="I801" s="95">
        <v>0</v>
      </c>
      <c r="J801" s="95">
        <v>0</v>
      </c>
      <c r="K801" s="95">
        <v>0</v>
      </c>
      <c r="L801" s="95">
        <v>0</v>
      </c>
      <c r="M801" s="95">
        <v>0</v>
      </c>
      <c r="N801" s="95">
        <v>0</v>
      </c>
      <c r="O801" s="95">
        <v>0</v>
      </c>
    </row>
    <row r="802" spans="1:15" x14ac:dyDescent="0.15">
      <c r="A802" s="100">
        <v>0</v>
      </c>
      <c r="B802" s="100">
        <v>0</v>
      </c>
      <c r="C802" s="100">
        <v>0</v>
      </c>
      <c r="D802" s="100">
        <v>0</v>
      </c>
      <c r="E802" s="95">
        <v>0</v>
      </c>
      <c r="F802" s="95">
        <v>0</v>
      </c>
      <c r="G802" s="95">
        <v>0</v>
      </c>
      <c r="H802" s="95">
        <v>0</v>
      </c>
      <c r="I802" s="95">
        <v>0</v>
      </c>
      <c r="J802" s="95">
        <v>0</v>
      </c>
      <c r="K802" s="95">
        <v>0</v>
      </c>
      <c r="L802" s="95">
        <v>0</v>
      </c>
      <c r="M802" s="95">
        <v>0</v>
      </c>
      <c r="N802" s="95">
        <v>0</v>
      </c>
      <c r="O802" s="95">
        <v>0</v>
      </c>
    </row>
    <row r="803" spans="1:15" x14ac:dyDescent="0.15">
      <c r="A803" s="100">
        <v>0</v>
      </c>
      <c r="B803" s="100">
        <v>0</v>
      </c>
      <c r="C803" s="100">
        <v>0</v>
      </c>
      <c r="D803" s="100">
        <v>0</v>
      </c>
      <c r="E803" s="95">
        <v>0</v>
      </c>
      <c r="F803" s="95">
        <v>0</v>
      </c>
      <c r="G803" s="95">
        <v>0</v>
      </c>
      <c r="H803" s="95">
        <v>0</v>
      </c>
      <c r="I803" s="95">
        <v>0</v>
      </c>
      <c r="J803" s="95">
        <v>0</v>
      </c>
      <c r="K803" s="95">
        <v>0</v>
      </c>
      <c r="L803" s="95">
        <v>0</v>
      </c>
      <c r="M803" s="95">
        <v>0</v>
      </c>
      <c r="N803" s="95">
        <v>0</v>
      </c>
      <c r="O803" s="95">
        <v>0</v>
      </c>
    </row>
    <row r="804" spans="1:15" x14ac:dyDescent="0.15">
      <c r="A804" s="100">
        <v>0</v>
      </c>
      <c r="B804" s="100">
        <v>0</v>
      </c>
      <c r="C804" s="100">
        <v>0</v>
      </c>
      <c r="D804" s="100">
        <v>0</v>
      </c>
      <c r="E804" s="95">
        <v>0</v>
      </c>
      <c r="F804" s="95">
        <v>0</v>
      </c>
      <c r="G804" s="95">
        <v>0</v>
      </c>
      <c r="H804" s="95">
        <v>0</v>
      </c>
      <c r="I804" s="95">
        <v>0</v>
      </c>
      <c r="J804" s="95">
        <v>0</v>
      </c>
      <c r="K804" s="95">
        <v>0</v>
      </c>
      <c r="L804" s="95">
        <v>0</v>
      </c>
      <c r="M804" s="95">
        <v>0</v>
      </c>
      <c r="N804" s="95">
        <v>0</v>
      </c>
      <c r="O804" s="95">
        <v>0</v>
      </c>
    </row>
    <row r="805" spans="1:15" x14ac:dyDescent="0.15">
      <c r="A805" s="100">
        <v>0</v>
      </c>
      <c r="B805" s="100">
        <v>0</v>
      </c>
      <c r="C805" s="100">
        <v>0</v>
      </c>
      <c r="D805" s="100">
        <v>0</v>
      </c>
      <c r="E805" s="95">
        <v>0</v>
      </c>
      <c r="F805" s="95">
        <v>0</v>
      </c>
      <c r="G805" s="95">
        <v>0</v>
      </c>
      <c r="H805" s="95">
        <v>0</v>
      </c>
      <c r="I805" s="95">
        <v>0</v>
      </c>
      <c r="J805" s="95">
        <v>0</v>
      </c>
      <c r="K805" s="95">
        <v>0</v>
      </c>
      <c r="L805" s="95">
        <v>0</v>
      </c>
      <c r="M805" s="95">
        <v>0</v>
      </c>
      <c r="N805" s="95">
        <v>0</v>
      </c>
      <c r="O805" s="95">
        <v>0</v>
      </c>
    </row>
    <row r="806" spans="1:15" x14ac:dyDescent="0.15">
      <c r="A806" s="100">
        <v>0</v>
      </c>
      <c r="B806" s="100">
        <v>0</v>
      </c>
      <c r="C806" s="100">
        <v>0</v>
      </c>
      <c r="D806" s="100">
        <v>0</v>
      </c>
      <c r="E806" s="95">
        <v>0</v>
      </c>
      <c r="F806" s="95">
        <v>0</v>
      </c>
      <c r="G806" s="95">
        <v>0</v>
      </c>
      <c r="H806" s="95">
        <v>0</v>
      </c>
      <c r="I806" s="95">
        <v>0</v>
      </c>
      <c r="J806" s="95">
        <v>0</v>
      </c>
      <c r="K806" s="95">
        <v>0</v>
      </c>
      <c r="L806" s="95">
        <v>0</v>
      </c>
      <c r="M806" s="95">
        <v>0</v>
      </c>
      <c r="N806" s="95">
        <v>0</v>
      </c>
      <c r="O806" s="95">
        <v>0</v>
      </c>
    </row>
    <row r="807" spans="1:15" x14ac:dyDescent="0.15">
      <c r="A807" s="100">
        <v>0</v>
      </c>
      <c r="B807" s="100">
        <v>0</v>
      </c>
      <c r="C807" s="100">
        <v>0</v>
      </c>
      <c r="D807" s="100">
        <v>0</v>
      </c>
      <c r="E807" s="95">
        <v>0</v>
      </c>
      <c r="F807" s="95">
        <v>0</v>
      </c>
      <c r="G807" s="95">
        <v>0</v>
      </c>
      <c r="H807" s="95">
        <v>0</v>
      </c>
      <c r="I807" s="95">
        <v>0</v>
      </c>
      <c r="J807" s="95">
        <v>0</v>
      </c>
      <c r="K807" s="95">
        <v>0</v>
      </c>
      <c r="L807" s="95">
        <v>0</v>
      </c>
      <c r="M807" s="95">
        <v>0</v>
      </c>
      <c r="N807" s="95">
        <v>0</v>
      </c>
      <c r="O807" s="95">
        <v>0</v>
      </c>
    </row>
    <row r="808" spans="1:15" x14ac:dyDescent="0.15">
      <c r="A808" s="100">
        <v>0</v>
      </c>
      <c r="B808" s="100">
        <v>0</v>
      </c>
      <c r="C808" s="100">
        <v>0</v>
      </c>
      <c r="D808" s="100">
        <v>0</v>
      </c>
      <c r="E808" s="95">
        <v>0</v>
      </c>
      <c r="F808" s="95">
        <v>0</v>
      </c>
      <c r="G808" s="95">
        <v>0</v>
      </c>
      <c r="H808" s="95">
        <v>0</v>
      </c>
      <c r="I808" s="95">
        <v>0</v>
      </c>
      <c r="J808" s="95">
        <v>0</v>
      </c>
      <c r="K808" s="95">
        <v>0</v>
      </c>
      <c r="L808" s="95">
        <v>0</v>
      </c>
      <c r="M808" s="95">
        <v>0</v>
      </c>
      <c r="N808" s="95">
        <v>0</v>
      </c>
      <c r="O808" s="95">
        <v>0</v>
      </c>
    </row>
    <row r="809" spans="1:15" x14ac:dyDescent="0.15">
      <c r="A809" s="100">
        <v>0</v>
      </c>
      <c r="B809" s="100">
        <v>0</v>
      </c>
      <c r="C809" s="100">
        <v>0</v>
      </c>
      <c r="D809" s="100">
        <v>0</v>
      </c>
      <c r="E809" s="95">
        <v>0</v>
      </c>
      <c r="F809" s="95">
        <v>0</v>
      </c>
      <c r="G809" s="95">
        <v>0</v>
      </c>
      <c r="H809" s="95">
        <v>0</v>
      </c>
      <c r="I809" s="95">
        <v>0</v>
      </c>
      <c r="J809" s="95">
        <v>0</v>
      </c>
      <c r="K809" s="95">
        <v>0</v>
      </c>
      <c r="L809" s="95">
        <v>0</v>
      </c>
      <c r="M809" s="95">
        <v>0</v>
      </c>
      <c r="N809" s="95">
        <v>0</v>
      </c>
      <c r="O809" s="95">
        <v>0</v>
      </c>
    </row>
    <row r="810" spans="1:15" x14ac:dyDescent="0.15">
      <c r="A810" s="100">
        <v>0</v>
      </c>
      <c r="B810" s="100">
        <v>0</v>
      </c>
      <c r="C810" s="100">
        <v>0</v>
      </c>
      <c r="D810" s="100">
        <v>0</v>
      </c>
      <c r="E810" s="95">
        <v>0</v>
      </c>
      <c r="F810" s="95">
        <v>0</v>
      </c>
      <c r="G810" s="95">
        <v>0</v>
      </c>
      <c r="H810" s="95">
        <v>0</v>
      </c>
      <c r="I810" s="95">
        <v>0</v>
      </c>
      <c r="J810" s="95">
        <v>0</v>
      </c>
      <c r="K810" s="95">
        <v>0</v>
      </c>
      <c r="L810" s="95">
        <v>0</v>
      </c>
      <c r="M810" s="95">
        <v>0</v>
      </c>
      <c r="N810" s="95">
        <v>0</v>
      </c>
      <c r="O810" s="95">
        <v>0</v>
      </c>
    </row>
    <row r="811" spans="1:15" x14ac:dyDescent="0.15">
      <c r="A811" s="100">
        <v>0</v>
      </c>
      <c r="B811" s="100">
        <v>0</v>
      </c>
      <c r="C811" s="100">
        <v>0</v>
      </c>
      <c r="D811" s="100">
        <v>0</v>
      </c>
      <c r="E811" s="95">
        <v>0</v>
      </c>
      <c r="F811" s="95">
        <v>0</v>
      </c>
      <c r="G811" s="95">
        <v>0</v>
      </c>
      <c r="H811" s="95">
        <v>0</v>
      </c>
      <c r="I811" s="95">
        <v>0</v>
      </c>
      <c r="J811" s="95">
        <v>0</v>
      </c>
      <c r="K811" s="95">
        <v>0</v>
      </c>
      <c r="L811" s="95">
        <v>0</v>
      </c>
      <c r="M811" s="95">
        <v>0</v>
      </c>
      <c r="N811" s="95">
        <v>0</v>
      </c>
      <c r="O811" s="95">
        <v>0</v>
      </c>
    </row>
    <row r="812" spans="1:15" x14ac:dyDescent="0.15">
      <c r="A812" s="100">
        <v>0</v>
      </c>
      <c r="B812" s="100">
        <v>0</v>
      </c>
      <c r="C812" s="100">
        <v>0</v>
      </c>
      <c r="D812" s="100">
        <v>0</v>
      </c>
      <c r="E812" s="95">
        <v>0</v>
      </c>
      <c r="F812" s="95">
        <v>0</v>
      </c>
      <c r="G812" s="95">
        <v>0</v>
      </c>
      <c r="H812" s="95">
        <v>0</v>
      </c>
      <c r="I812" s="95">
        <v>0</v>
      </c>
      <c r="J812" s="95">
        <v>0</v>
      </c>
      <c r="K812" s="95">
        <v>0</v>
      </c>
      <c r="L812" s="95">
        <v>0</v>
      </c>
      <c r="M812" s="95">
        <v>0</v>
      </c>
      <c r="N812" s="95">
        <v>0</v>
      </c>
      <c r="O812" s="95">
        <v>0</v>
      </c>
    </row>
    <row r="813" spans="1:15" x14ac:dyDescent="0.15">
      <c r="A813" s="100">
        <v>0</v>
      </c>
      <c r="B813" s="100">
        <v>0</v>
      </c>
      <c r="C813" s="100">
        <v>0</v>
      </c>
      <c r="D813" s="100">
        <v>0</v>
      </c>
      <c r="E813" s="95">
        <v>0</v>
      </c>
      <c r="F813" s="95">
        <v>0</v>
      </c>
      <c r="G813" s="95">
        <v>0</v>
      </c>
      <c r="H813" s="95">
        <v>0</v>
      </c>
      <c r="I813" s="95">
        <v>0</v>
      </c>
      <c r="J813" s="95">
        <v>0</v>
      </c>
      <c r="K813" s="95">
        <v>0</v>
      </c>
      <c r="L813" s="95">
        <v>0</v>
      </c>
      <c r="M813" s="95">
        <v>0</v>
      </c>
      <c r="N813" s="95">
        <v>0</v>
      </c>
      <c r="O813" s="95">
        <v>0</v>
      </c>
    </row>
    <row r="814" spans="1:15" x14ac:dyDescent="0.15">
      <c r="A814" s="100">
        <v>0</v>
      </c>
      <c r="B814" s="100">
        <v>0</v>
      </c>
      <c r="C814" s="100">
        <v>0</v>
      </c>
      <c r="D814" s="100">
        <v>0</v>
      </c>
      <c r="E814" s="95">
        <v>0</v>
      </c>
      <c r="F814" s="95">
        <v>0</v>
      </c>
      <c r="G814" s="95">
        <v>0</v>
      </c>
      <c r="H814" s="95">
        <v>0</v>
      </c>
      <c r="I814" s="95">
        <v>0</v>
      </c>
      <c r="J814" s="95">
        <v>0</v>
      </c>
      <c r="K814" s="95">
        <v>0</v>
      </c>
      <c r="L814" s="95">
        <v>0</v>
      </c>
      <c r="M814" s="95">
        <v>0</v>
      </c>
      <c r="N814" s="95">
        <v>0</v>
      </c>
      <c r="O814" s="95">
        <v>0</v>
      </c>
    </row>
    <row r="815" spans="1:15" x14ac:dyDescent="0.15">
      <c r="A815" s="100">
        <v>0</v>
      </c>
      <c r="B815" s="100">
        <v>0</v>
      </c>
      <c r="C815" s="100">
        <v>0</v>
      </c>
      <c r="D815" s="100">
        <v>0</v>
      </c>
      <c r="E815" s="95">
        <v>0</v>
      </c>
      <c r="F815" s="95">
        <v>0</v>
      </c>
      <c r="G815" s="95">
        <v>0</v>
      </c>
      <c r="H815" s="95">
        <v>0</v>
      </c>
      <c r="I815" s="95">
        <v>0</v>
      </c>
      <c r="J815" s="95">
        <v>0</v>
      </c>
      <c r="K815" s="95">
        <v>0</v>
      </c>
      <c r="L815" s="95">
        <v>0</v>
      </c>
      <c r="M815" s="95">
        <v>0</v>
      </c>
      <c r="N815" s="95">
        <v>0</v>
      </c>
      <c r="O815" s="95">
        <v>0</v>
      </c>
    </row>
    <row r="816" spans="1:15" x14ac:dyDescent="0.15">
      <c r="A816" s="100">
        <v>0</v>
      </c>
      <c r="B816" s="100">
        <v>0</v>
      </c>
      <c r="C816" s="100">
        <v>0</v>
      </c>
      <c r="D816" s="100">
        <v>0</v>
      </c>
      <c r="E816" s="95">
        <v>0</v>
      </c>
      <c r="F816" s="95">
        <v>0</v>
      </c>
      <c r="G816" s="95">
        <v>0</v>
      </c>
      <c r="H816" s="95">
        <v>0</v>
      </c>
      <c r="I816" s="95">
        <v>0</v>
      </c>
      <c r="J816" s="95">
        <v>0</v>
      </c>
      <c r="K816" s="95">
        <v>0</v>
      </c>
      <c r="L816" s="95">
        <v>0</v>
      </c>
      <c r="M816" s="95">
        <v>0</v>
      </c>
      <c r="N816" s="95">
        <v>0</v>
      </c>
      <c r="O816" s="95">
        <v>0</v>
      </c>
    </row>
    <row r="817" spans="1:15" x14ac:dyDescent="0.15">
      <c r="A817" s="100">
        <v>0</v>
      </c>
      <c r="B817" s="100">
        <v>0</v>
      </c>
      <c r="C817" s="100">
        <v>0</v>
      </c>
      <c r="D817" s="100">
        <v>0</v>
      </c>
      <c r="E817" s="95">
        <v>0</v>
      </c>
      <c r="F817" s="95">
        <v>0</v>
      </c>
      <c r="G817" s="95">
        <v>0</v>
      </c>
      <c r="H817" s="95">
        <v>0</v>
      </c>
      <c r="I817" s="95">
        <v>0</v>
      </c>
      <c r="J817" s="95">
        <v>0</v>
      </c>
      <c r="K817" s="95">
        <v>0</v>
      </c>
      <c r="L817" s="95">
        <v>0</v>
      </c>
      <c r="M817" s="95">
        <v>0</v>
      </c>
      <c r="N817" s="95">
        <v>0</v>
      </c>
      <c r="O817" s="95">
        <v>0</v>
      </c>
    </row>
    <row r="818" spans="1:15" x14ac:dyDescent="0.15">
      <c r="A818" s="100">
        <v>0</v>
      </c>
      <c r="B818" s="100">
        <v>0</v>
      </c>
      <c r="C818" s="100">
        <v>0</v>
      </c>
      <c r="D818" s="100">
        <v>0</v>
      </c>
      <c r="E818" s="95">
        <v>0</v>
      </c>
      <c r="F818" s="95">
        <v>0</v>
      </c>
      <c r="G818" s="95">
        <v>0</v>
      </c>
      <c r="H818" s="95">
        <v>0</v>
      </c>
      <c r="I818" s="95">
        <v>0</v>
      </c>
      <c r="J818" s="95">
        <v>0</v>
      </c>
      <c r="K818" s="95">
        <v>0</v>
      </c>
      <c r="L818" s="95">
        <v>0</v>
      </c>
      <c r="M818" s="95">
        <v>0</v>
      </c>
      <c r="N818" s="95">
        <v>0</v>
      </c>
      <c r="O818" s="95">
        <v>0</v>
      </c>
    </row>
    <row r="819" spans="1:15" x14ac:dyDescent="0.15">
      <c r="A819" s="100">
        <v>0</v>
      </c>
      <c r="B819" s="100">
        <v>0</v>
      </c>
      <c r="C819" s="100">
        <v>0</v>
      </c>
      <c r="D819" s="100">
        <v>0</v>
      </c>
      <c r="E819" s="95">
        <v>0</v>
      </c>
      <c r="F819" s="95">
        <v>0</v>
      </c>
      <c r="G819" s="95">
        <v>0</v>
      </c>
      <c r="H819" s="95">
        <v>0</v>
      </c>
      <c r="I819" s="95">
        <v>0</v>
      </c>
      <c r="J819" s="95">
        <v>0</v>
      </c>
      <c r="K819" s="95">
        <v>0</v>
      </c>
      <c r="L819" s="95">
        <v>0</v>
      </c>
      <c r="M819" s="95">
        <v>0</v>
      </c>
      <c r="N819" s="95">
        <v>0</v>
      </c>
      <c r="O819" s="95">
        <v>0</v>
      </c>
    </row>
    <row r="820" spans="1:15" x14ac:dyDescent="0.15">
      <c r="A820" s="100">
        <v>0</v>
      </c>
      <c r="B820" s="100">
        <v>0</v>
      </c>
      <c r="C820" s="100">
        <v>0</v>
      </c>
      <c r="D820" s="100">
        <v>0</v>
      </c>
      <c r="E820" s="95">
        <v>0</v>
      </c>
      <c r="F820" s="95">
        <v>0</v>
      </c>
      <c r="G820" s="95">
        <v>0</v>
      </c>
      <c r="H820" s="95">
        <v>0</v>
      </c>
      <c r="I820" s="95">
        <v>0</v>
      </c>
      <c r="J820" s="95">
        <v>0</v>
      </c>
      <c r="K820" s="95">
        <v>0</v>
      </c>
      <c r="L820" s="95">
        <v>0</v>
      </c>
      <c r="M820" s="95">
        <v>0</v>
      </c>
      <c r="N820" s="95">
        <v>0</v>
      </c>
      <c r="O820" s="95">
        <v>0</v>
      </c>
    </row>
    <row r="821" spans="1:15" x14ac:dyDescent="0.15">
      <c r="A821" s="100">
        <v>0</v>
      </c>
      <c r="B821" s="100">
        <v>0</v>
      </c>
      <c r="C821" s="100">
        <v>0</v>
      </c>
      <c r="D821" s="100">
        <v>0</v>
      </c>
      <c r="E821" s="95">
        <v>0</v>
      </c>
      <c r="F821" s="95">
        <v>0</v>
      </c>
      <c r="G821" s="95">
        <v>0</v>
      </c>
      <c r="H821" s="95">
        <v>0</v>
      </c>
      <c r="I821" s="95">
        <v>0</v>
      </c>
      <c r="J821" s="95">
        <v>0</v>
      </c>
      <c r="K821" s="95">
        <v>0</v>
      </c>
      <c r="L821" s="95">
        <v>0</v>
      </c>
      <c r="M821" s="95">
        <v>0</v>
      </c>
      <c r="N821" s="95">
        <v>0</v>
      </c>
      <c r="O821" s="95">
        <v>0</v>
      </c>
    </row>
    <row r="822" spans="1:15" x14ac:dyDescent="0.15">
      <c r="A822" s="100">
        <v>0</v>
      </c>
      <c r="B822" s="100">
        <v>0</v>
      </c>
      <c r="C822" s="100">
        <v>0</v>
      </c>
      <c r="D822" s="100">
        <v>0</v>
      </c>
      <c r="E822" s="95">
        <v>0</v>
      </c>
      <c r="F822" s="95">
        <v>0</v>
      </c>
      <c r="G822" s="95">
        <v>0</v>
      </c>
      <c r="H822" s="95">
        <v>0</v>
      </c>
      <c r="I822" s="95">
        <v>0</v>
      </c>
      <c r="J822" s="95">
        <v>0</v>
      </c>
      <c r="K822" s="95">
        <v>0</v>
      </c>
      <c r="L822" s="95">
        <v>0</v>
      </c>
      <c r="M822" s="95">
        <v>0</v>
      </c>
      <c r="N822" s="95">
        <v>0</v>
      </c>
      <c r="O822" s="95">
        <v>0</v>
      </c>
    </row>
    <row r="823" spans="1:15" x14ac:dyDescent="0.15">
      <c r="A823" s="100">
        <v>0</v>
      </c>
      <c r="B823" s="100">
        <v>0</v>
      </c>
      <c r="C823" s="100">
        <v>0</v>
      </c>
      <c r="D823" s="100">
        <v>0</v>
      </c>
      <c r="E823" s="95">
        <v>0</v>
      </c>
      <c r="F823" s="95">
        <v>0</v>
      </c>
      <c r="G823" s="95">
        <v>0</v>
      </c>
      <c r="H823" s="95">
        <v>0</v>
      </c>
      <c r="I823" s="95">
        <v>0</v>
      </c>
      <c r="J823" s="95">
        <v>0</v>
      </c>
      <c r="K823" s="95">
        <v>0</v>
      </c>
      <c r="L823" s="95">
        <v>0</v>
      </c>
      <c r="M823" s="95">
        <v>0</v>
      </c>
      <c r="N823" s="95">
        <v>0</v>
      </c>
      <c r="O823" s="95">
        <v>0</v>
      </c>
    </row>
    <row r="824" spans="1:15" x14ac:dyDescent="0.15">
      <c r="A824" s="100">
        <v>0</v>
      </c>
      <c r="B824" s="100">
        <v>0</v>
      </c>
      <c r="C824" s="100">
        <v>0</v>
      </c>
      <c r="D824" s="100">
        <v>0</v>
      </c>
      <c r="E824" s="95">
        <v>0</v>
      </c>
      <c r="F824" s="95">
        <v>0</v>
      </c>
      <c r="G824" s="95">
        <v>0</v>
      </c>
      <c r="H824" s="95">
        <v>0</v>
      </c>
      <c r="I824" s="95">
        <v>0</v>
      </c>
      <c r="J824" s="95">
        <v>0</v>
      </c>
      <c r="K824" s="95">
        <v>0</v>
      </c>
      <c r="L824" s="95">
        <v>0</v>
      </c>
      <c r="M824" s="95">
        <v>0</v>
      </c>
      <c r="N824" s="95">
        <v>0</v>
      </c>
      <c r="O824" s="95">
        <v>0</v>
      </c>
    </row>
    <row r="825" spans="1:15" x14ac:dyDescent="0.15">
      <c r="A825" s="100">
        <v>0</v>
      </c>
      <c r="B825" s="100">
        <v>0</v>
      </c>
      <c r="C825" s="100">
        <v>0</v>
      </c>
      <c r="D825" s="100">
        <v>0</v>
      </c>
      <c r="E825" s="95">
        <v>0</v>
      </c>
      <c r="F825" s="95">
        <v>0</v>
      </c>
      <c r="G825" s="95">
        <v>0</v>
      </c>
      <c r="H825" s="95">
        <v>0</v>
      </c>
      <c r="I825" s="95">
        <v>0</v>
      </c>
      <c r="J825" s="95">
        <v>0</v>
      </c>
      <c r="K825" s="95">
        <v>0</v>
      </c>
      <c r="L825" s="95">
        <v>0</v>
      </c>
      <c r="M825" s="95">
        <v>0</v>
      </c>
      <c r="N825" s="95">
        <v>0</v>
      </c>
      <c r="O825" s="95">
        <v>0</v>
      </c>
    </row>
    <row r="826" spans="1:15" x14ac:dyDescent="0.15">
      <c r="A826" s="100">
        <v>0</v>
      </c>
      <c r="B826" s="100">
        <v>0</v>
      </c>
      <c r="C826" s="100">
        <v>0</v>
      </c>
      <c r="D826" s="100">
        <v>0</v>
      </c>
      <c r="E826" s="95">
        <v>0</v>
      </c>
      <c r="F826" s="95">
        <v>0</v>
      </c>
      <c r="G826" s="95">
        <v>0</v>
      </c>
      <c r="H826" s="95">
        <v>0</v>
      </c>
      <c r="I826" s="95">
        <v>0</v>
      </c>
      <c r="J826" s="95">
        <v>0</v>
      </c>
      <c r="K826" s="95">
        <v>0</v>
      </c>
      <c r="L826" s="95">
        <v>0</v>
      </c>
      <c r="M826" s="95">
        <v>0</v>
      </c>
      <c r="N826" s="95">
        <v>0</v>
      </c>
      <c r="O826" s="95">
        <v>0</v>
      </c>
    </row>
    <row r="827" spans="1:15" x14ac:dyDescent="0.15">
      <c r="A827" s="100">
        <v>0</v>
      </c>
      <c r="B827" s="100">
        <v>0</v>
      </c>
      <c r="C827" s="100">
        <v>0</v>
      </c>
      <c r="D827" s="100">
        <v>0</v>
      </c>
      <c r="E827" s="95">
        <v>0</v>
      </c>
      <c r="F827" s="95">
        <v>0</v>
      </c>
      <c r="G827" s="95">
        <v>0</v>
      </c>
      <c r="H827" s="95">
        <v>0</v>
      </c>
      <c r="I827" s="95">
        <v>0</v>
      </c>
      <c r="J827" s="95">
        <v>0</v>
      </c>
      <c r="K827" s="95">
        <v>0</v>
      </c>
      <c r="L827" s="95">
        <v>0</v>
      </c>
      <c r="M827" s="95">
        <v>0</v>
      </c>
      <c r="N827" s="95">
        <v>0</v>
      </c>
      <c r="O827" s="95">
        <v>0</v>
      </c>
    </row>
    <row r="828" spans="1:15" x14ac:dyDescent="0.15">
      <c r="A828" s="100">
        <v>0</v>
      </c>
      <c r="B828" s="100">
        <v>0</v>
      </c>
      <c r="C828" s="100">
        <v>0</v>
      </c>
      <c r="D828" s="100">
        <v>0</v>
      </c>
      <c r="E828" s="95">
        <v>0</v>
      </c>
      <c r="F828" s="95">
        <v>0</v>
      </c>
      <c r="G828" s="95">
        <v>0</v>
      </c>
      <c r="H828" s="95">
        <v>0</v>
      </c>
      <c r="I828" s="95">
        <v>0</v>
      </c>
      <c r="J828" s="95">
        <v>0</v>
      </c>
      <c r="K828" s="95">
        <v>0</v>
      </c>
      <c r="L828" s="95">
        <v>0</v>
      </c>
      <c r="M828" s="95">
        <v>0</v>
      </c>
      <c r="N828" s="95">
        <v>0</v>
      </c>
      <c r="O828" s="95">
        <v>0</v>
      </c>
    </row>
    <row r="829" spans="1:15" x14ac:dyDescent="0.15">
      <c r="A829" s="100">
        <v>0</v>
      </c>
      <c r="B829" s="100">
        <v>0</v>
      </c>
      <c r="C829" s="100">
        <v>0</v>
      </c>
      <c r="D829" s="100">
        <v>0</v>
      </c>
      <c r="E829" s="95">
        <v>0</v>
      </c>
      <c r="F829" s="95">
        <v>0</v>
      </c>
      <c r="G829" s="95">
        <v>0</v>
      </c>
      <c r="H829" s="95">
        <v>0</v>
      </c>
      <c r="I829" s="95">
        <v>0</v>
      </c>
      <c r="J829" s="95">
        <v>0</v>
      </c>
      <c r="K829" s="95">
        <v>0</v>
      </c>
      <c r="L829" s="95">
        <v>0</v>
      </c>
      <c r="M829" s="95">
        <v>0</v>
      </c>
      <c r="N829" s="95">
        <v>0</v>
      </c>
      <c r="O829" s="95">
        <v>0</v>
      </c>
    </row>
    <row r="830" spans="1:15" x14ac:dyDescent="0.15">
      <c r="A830" s="100">
        <v>0</v>
      </c>
      <c r="B830" s="100">
        <v>0</v>
      </c>
      <c r="C830" s="100">
        <v>0</v>
      </c>
      <c r="D830" s="100">
        <v>0</v>
      </c>
      <c r="E830" s="95">
        <v>0</v>
      </c>
      <c r="F830" s="95">
        <v>0</v>
      </c>
      <c r="G830" s="95">
        <v>0</v>
      </c>
      <c r="H830" s="95">
        <v>0</v>
      </c>
      <c r="I830" s="95">
        <v>0</v>
      </c>
      <c r="J830" s="95">
        <v>0</v>
      </c>
      <c r="K830" s="95">
        <v>0</v>
      </c>
      <c r="L830" s="95">
        <v>0</v>
      </c>
      <c r="M830" s="95">
        <v>0</v>
      </c>
      <c r="N830" s="95">
        <v>0</v>
      </c>
      <c r="O830" s="95">
        <v>0</v>
      </c>
    </row>
    <row r="831" spans="1:15" x14ac:dyDescent="0.15">
      <c r="A831" s="100">
        <v>0</v>
      </c>
      <c r="B831" s="100">
        <v>0</v>
      </c>
      <c r="C831" s="100">
        <v>0</v>
      </c>
      <c r="D831" s="100">
        <v>0</v>
      </c>
      <c r="E831" s="95">
        <v>0</v>
      </c>
      <c r="F831" s="95">
        <v>0</v>
      </c>
      <c r="G831" s="95">
        <v>0</v>
      </c>
      <c r="H831" s="95">
        <v>0</v>
      </c>
      <c r="I831" s="95">
        <v>0</v>
      </c>
      <c r="J831" s="95">
        <v>0</v>
      </c>
      <c r="K831" s="95">
        <v>0</v>
      </c>
      <c r="L831" s="95">
        <v>0</v>
      </c>
      <c r="M831" s="95">
        <v>0</v>
      </c>
      <c r="N831" s="95">
        <v>0</v>
      </c>
      <c r="O831" s="95">
        <v>0</v>
      </c>
    </row>
    <row r="832" spans="1:15" x14ac:dyDescent="0.15">
      <c r="A832" s="100">
        <v>0</v>
      </c>
      <c r="B832" s="100">
        <v>0</v>
      </c>
      <c r="C832" s="100">
        <v>0</v>
      </c>
      <c r="D832" s="100">
        <v>0</v>
      </c>
      <c r="E832" s="95">
        <v>0</v>
      </c>
      <c r="F832" s="95">
        <v>0</v>
      </c>
      <c r="G832" s="95">
        <v>0</v>
      </c>
      <c r="H832" s="95">
        <v>0</v>
      </c>
      <c r="I832" s="95">
        <v>0</v>
      </c>
      <c r="J832" s="95">
        <v>0</v>
      </c>
      <c r="K832" s="95">
        <v>0</v>
      </c>
      <c r="L832" s="95">
        <v>0</v>
      </c>
      <c r="M832" s="95">
        <v>0</v>
      </c>
      <c r="N832" s="95">
        <v>0</v>
      </c>
      <c r="O832" s="95">
        <v>0</v>
      </c>
    </row>
    <row r="833" spans="1:15" x14ac:dyDescent="0.15">
      <c r="A833" s="100">
        <v>0</v>
      </c>
      <c r="B833" s="100">
        <v>0</v>
      </c>
      <c r="C833" s="100">
        <v>0</v>
      </c>
      <c r="D833" s="100">
        <v>0</v>
      </c>
      <c r="E833" s="95">
        <v>0</v>
      </c>
      <c r="F833" s="95">
        <v>0</v>
      </c>
      <c r="G833" s="95">
        <v>0</v>
      </c>
      <c r="H833" s="95">
        <v>0</v>
      </c>
      <c r="I833" s="95">
        <v>0</v>
      </c>
      <c r="J833" s="95">
        <v>0</v>
      </c>
      <c r="K833" s="95">
        <v>0</v>
      </c>
      <c r="L833" s="95">
        <v>0</v>
      </c>
      <c r="M833" s="95">
        <v>0</v>
      </c>
      <c r="N833" s="95">
        <v>0</v>
      </c>
      <c r="O833" s="95">
        <v>0</v>
      </c>
    </row>
    <row r="834" spans="1:15" x14ac:dyDescent="0.15">
      <c r="A834" s="100">
        <v>0</v>
      </c>
      <c r="B834" s="100">
        <v>0</v>
      </c>
      <c r="C834" s="100">
        <v>0</v>
      </c>
      <c r="D834" s="100">
        <v>0</v>
      </c>
      <c r="E834" s="95">
        <v>0</v>
      </c>
      <c r="F834" s="95">
        <v>0</v>
      </c>
      <c r="G834" s="95">
        <v>0</v>
      </c>
      <c r="H834" s="95">
        <v>0</v>
      </c>
      <c r="I834" s="95">
        <v>0</v>
      </c>
      <c r="J834" s="95">
        <v>0</v>
      </c>
      <c r="K834" s="95">
        <v>0</v>
      </c>
      <c r="L834" s="95">
        <v>0</v>
      </c>
      <c r="M834" s="95">
        <v>0</v>
      </c>
      <c r="N834" s="95">
        <v>0</v>
      </c>
      <c r="O834" s="95">
        <v>0</v>
      </c>
    </row>
    <row r="835" spans="1:15" x14ac:dyDescent="0.15">
      <c r="A835" s="100">
        <v>0</v>
      </c>
      <c r="B835" s="100">
        <v>0</v>
      </c>
      <c r="C835" s="100">
        <v>0</v>
      </c>
      <c r="D835" s="100">
        <v>0</v>
      </c>
      <c r="E835" s="95">
        <v>0</v>
      </c>
      <c r="F835" s="95">
        <v>0</v>
      </c>
      <c r="G835" s="95">
        <v>0</v>
      </c>
      <c r="H835" s="95">
        <v>0</v>
      </c>
      <c r="I835" s="95">
        <v>0</v>
      </c>
      <c r="J835" s="95">
        <v>0</v>
      </c>
      <c r="K835" s="95">
        <v>0</v>
      </c>
      <c r="L835" s="95">
        <v>0</v>
      </c>
      <c r="M835" s="95">
        <v>0</v>
      </c>
      <c r="N835" s="95">
        <v>0</v>
      </c>
      <c r="O835" s="95">
        <v>0</v>
      </c>
    </row>
    <row r="836" spans="1:15" x14ac:dyDescent="0.15">
      <c r="A836" s="100">
        <v>0</v>
      </c>
      <c r="B836" s="100">
        <v>0</v>
      </c>
      <c r="C836" s="100">
        <v>0</v>
      </c>
      <c r="D836" s="100">
        <v>0</v>
      </c>
      <c r="E836" s="95">
        <v>0</v>
      </c>
      <c r="F836" s="95">
        <v>0</v>
      </c>
      <c r="G836" s="95">
        <v>0</v>
      </c>
      <c r="H836" s="95">
        <v>0</v>
      </c>
      <c r="I836" s="95">
        <v>0</v>
      </c>
      <c r="J836" s="95">
        <v>0</v>
      </c>
      <c r="K836" s="95">
        <v>0</v>
      </c>
      <c r="L836" s="95">
        <v>0</v>
      </c>
      <c r="M836" s="95">
        <v>0</v>
      </c>
      <c r="N836" s="95">
        <v>0</v>
      </c>
      <c r="O836" s="95">
        <v>0</v>
      </c>
    </row>
    <row r="837" spans="1:15" x14ac:dyDescent="0.15">
      <c r="A837" s="100">
        <v>0</v>
      </c>
      <c r="B837" s="100">
        <v>0</v>
      </c>
      <c r="C837" s="100">
        <v>0</v>
      </c>
      <c r="D837" s="100">
        <v>0</v>
      </c>
      <c r="E837" s="95">
        <v>0</v>
      </c>
      <c r="F837" s="95">
        <v>0</v>
      </c>
      <c r="G837" s="95">
        <v>0</v>
      </c>
      <c r="H837" s="95">
        <v>0</v>
      </c>
      <c r="I837" s="95">
        <v>0</v>
      </c>
      <c r="J837" s="95">
        <v>0</v>
      </c>
      <c r="K837" s="95">
        <v>0</v>
      </c>
      <c r="L837" s="95">
        <v>0</v>
      </c>
      <c r="M837" s="95">
        <v>0</v>
      </c>
      <c r="N837" s="95">
        <v>0</v>
      </c>
      <c r="O837" s="95">
        <v>0</v>
      </c>
    </row>
    <row r="838" spans="1:15" x14ac:dyDescent="0.15">
      <c r="A838" s="100">
        <v>0</v>
      </c>
      <c r="B838" s="100">
        <v>0</v>
      </c>
      <c r="C838" s="100">
        <v>0</v>
      </c>
      <c r="D838" s="100">
        <v>0</v>
      </c>
      <c r="E838" s="95">
        <v>0</v>
      </c>
      <c r="F838" s="95">
        <v>0</v>
      </c>
      <c r="G838" s="95">
        <v>0</v>
      </c>
      <c r="H838" s="95">
        <v>0</v>
      </c>
      <c r="I838" s="95">
        <v>0</v>
      </c>
      <c r="J838" s="95">
        <v>0</v>
      </c>
      <c r="K838" s="95">
        <v>0</v>
      </c>
      <c r="L838" s="95">
        <v>0</v>
      </c>
      <c r="M838" s="95">
        <v>0</v>
      </c>
      <c r="N838" s="95">
        <v>0</v>
      </c>
      <c r="O838" s="95">
        <v>0</v>
      </c>
    </row>
    <row r="839" spans="1:15" x14ac:dyDescent="0.15">
      <c r="A839" s="100">
        <v>0</v>
      </c>
      <c r="B839" s="100">
        <v>0</v>
      </c>
      <c r="C839" s="100">
        <v>0</v>
      </c>
      <c r="D839" s="100">
        <v>0</v>
      </c>
      <c r="E839" s="95">
        <v>0</v>
      </c>
      <c r="F839" s="95">
        <v>0</v>
      </c>
      <c r="G839" s="95">
        <v>0</v>
      </c>
      <c r="H839" s="95">
        <v>0</v>
      </c>
      <c r="I839" s="95">
        <v>0</v>
      </c>
      <c r="J839" s="95">
        <v>0</v>
      </c>
      <c r="K839" s="95">
        <v>0</v>
      </c>
      <c r="L839" s="95">
        <v>0</v>
      </c>
      <c r="M839" s="95">
        <v>0</v>
      </c>
      <c r="N839" s="95">
        <v>0</v>
      </c>
      <c r="O839" s="95">
        <v>0</v>
      </c>
    </row>
    <row r="840" spans="1:15" x14ac:dyDescent="0.15">
      <c r="A840" s="100">
        <v>0</v>
      </c>
      <c r="B840" s="100">
        <v>0</v>
      </c>
      <c r="C840" s="100">
        <v>0</v>
      </c>
      <c r="D840" s="100">
        <v>0</v>
      </c>
      <c r="E840" s="95">
        <v>0</v>
      </c>
      <c r="F840" s="95">
        <v>0</v>
      </c>
      <c r="G840" s="95">
        <v>0</v>
      </c>
      <c r="H840" s="95">
        <v>0</v>
      </c>
      <c r="I840" s="95">
        <v>0</v>
      </c>
      <c r="J840" s="95">
        <v>0</v>
      </c>
      <c r="K840" s="95">
        <v>0</v>
      </c>
      <c r="L840" s="95">
        <v>0</v>
      </c>
      <c r="M840" s="95">
        <v>0</v>
      </c>
      <c r="N840" s="95">
        <v>0</v>
      </c>
      <c r="O840" s="95">
        <v>0</v>
      </c>
    </row>
    <row r="841" spans="1:15" x14ac:dyDescent="0.15">
      <c r="A841" s="100">
        <v>0</v>
      </c>
      <c r="B841" s="100">
        <v>0</v>
      </c>
      <c r="C841" s="100">
        <v>0</v>
      </c>
      <c r="D841" s="100">
        <v>0</v>
      </c>
      <c r="E841" s="95">
        <v>0</v>
      </c>
      <c r="F841" s="95">
        <v>0</v>
      </c>
      <c r="G841" s="95">
        <v>0</v>
      </c>
      <c r="H841" s="95">
        <v>0</v>
      </c>
      <c r="I841" s="95">
        <v>0</v>
      </c>
      <c r="J841" s="95">
        <v>0</v>
      </c>
      <c r="K841" s="95">
        <v>0</v>
      </c>
      <c r="L841" s="95">
        <v>0</v>
      </c>
      <c r="M841" s="95">
        <v>0</v>
      </c>
      <c r="N841" s="95">
        <v>0</v>
      </c>
      <c r="O841" s="95">
        <v>0</v>
      </c>
    </row>
    <row r="842" spans="1:15" x14ac:dyDescent="0.15">
      <c r="A842" s="100">
        <v>0</v>
      </c>
      <c r="B842" s="100">
        <v>0</v>
      </c>
      <c r="C842" s="100">
        <v>0</v>
      </c>
      <c r="D842" s="100">
        <v>0</v>
      </c>
      <c r="E842" s="95">
        <v>0</v>
      </c>
      <c r="F842" s="95">
        <v>0</v>
      </c>
      <c r="G842" s="95">
        <v>0</v>
      </c>
      <c r="H842" s="95">
        <v>0</v>
      </c>
      <c r="I842" s="95">
        <v>0</v>
      </c>
      <c r="J842" s="95">
        <v>0</v>
      </c>
      <c r="K842" s="95">
        <v>0</v>
      </c>
      <c r="L842" s="95">
        <v>0</v>
      </c>
      <c r="M842" s="95">
        <v>0</v>
      </c>
      <c r="N842" s="95">
        <v>0</v>
      </c>
      <c r="O842" s="95">
        <v>0</v>
      </c>
    </row>
    <row r="843" spans="1:15" x14ac:dyDescent="0.15">
      <c r="A843" s="100">
        <v>0</v>
      </c>
      <c r="B843" s="100">
        <v>0</v>
      </c>
      <c r="C843" s="100">
        <v>0</v>
      </c>
      <c r="D843" s="100">
        <v>0</v>
      </c>
      <c r="E843" s="95">
        <v>0</v>
      </c>
      <c r="F843" s="95">
        <v>0</v>
      </c>
      <c r="G843" s="95">
        <v>0</v>
      </c>
      <c r="H843" s="95">
        <v>0</v>
      </c>
      <c r="I843" s="95">
        <v>0</v>
      </c>
      <c r="J843" s="95">
        <v>0</v>
      </c>
      <c r="K843" s="95">
        <v>0</v>
      </c>
      <c r="L843" s="95">
        <v>0</v>
      </c>
      <c r="M843" s="95">
        <v>0</v>
      </c>
      <c r="N843" s="95">
        <v>0</v>
      </c>
      <c r="O843" s="95">
        <v>0</v>
      </c>
    </row>
    <row r="844" spans="1:15" x14ac:dyDescent="0.15">
      <c r="A844" s="100">
        <v>0</v>
      </c>
      <c r="B844" s="100">
        <v>0</v>
      </c>
      <c r="C844" s="100">
        <v>0</v>
      </c>
      <c r="D844" s="100">
        <v>0</v>
      </c>
      <c r="E844" s="95">
        <v>0</v>
      </c>
      <c r="F844" s="95">
        <v>0</v>
      </c>
      <c r="G844" s="95">
        <v>0</v>
      </c>
      <c r="H844" s="95">
        <v>0</v>
      </c>
      <c r="I844" s="95">
        <v>0</v>
      </c>
      <c r="J844" s="95">
        <v>0</v>
      </c>
      <c r="K844" s="95">
        <v>0</v>
      </c>
      <c r="L844" s="95">
        <v>0</v>
      </c>
      <c r="M844" s="95">
        <v>0</v>
      </c>
      <c r="N844" s="95">
        <v>0</v>
      </c>
      <c r="O844" s="95">
        <v>0</v>
      </c>
    </row>
    <row r="845" spans="1:15" x14ac:dyDescent="0.15">
      <c r="A845" s="100">
        <v>0</v>
      </c>
      <c r="B845" s="100">
        <v>0</v>
      </c>
      <c r="C845" s="100">
        <v>0</v>
      </c>
      <c r="D845" s="100">
        <v>0</v>
      </c>
      <c r="E845" s="95">
        <v>0</v>
      </c>
      <c r="F845" s="95">
        <v>0</v>
      </c>
      <c r="G845" s="95">
        <v>0</v>
      </c>
      <c r="H845" s="95">
        <v>0</v>
      </c>
      <c r="I845" s="95">
        <v>0</v>
      </c>
      <c r="J845" s="95">
        <v>0</v>
      </c>
      <c r="K845" s="95">
        <v>0</v>
      </c>
      <c r="L845" s="95">
        <v>0</v>
      </c>
      <c r="M845" s="95">
        <v>0</v>
      </c>
      <c r="N845" s="95">
        <v>0</v>
      </c>
      <c r="O845" s="95">
        <v>0</v>
      </c>
    </row>
    <row r="846" spans="1:15" x14ac:dyDescent="0.15">
      <c r="A846" s="100">
        <v>0</v>
      </c>
      <c r="B846" s="100">
        <v>0</v>
      </c>
      <c r="C846" s="100">
        <v>0</v>
      </c>
      <c r="D846" s="100">
        <v>0</v>
      </c>
      <c r="E846" s="95">
        <v>0</v>
      </c>
      <c r="F846" s="95">
        <v>0</v>
      </c>
      <c r="G846" s="95">
        <v>0</v>
      </c>
      <c r="H846" s="95">
        <v>0</v>
      </c>
      <c r="I846" s="95">
        <v>0</v>
      </c>
      <c r="J846" s="95">
        <v>0</v>
      </c>
      <c r="K846" s="95">
        <v>0</v>
      </c>
      <c r="L846" s="95">
        <v>0</v>
      </c>
      <c r="M846" s="95">
        <v>0</v>
      </c>
      <c r="N846" s="95">
        <v>0</v>
      </c>
      <c r="O846" s="95">
        <v>0</v>
      </c>
    </row>
    <row r="847" spans="1:15" x14ac:dyDescent="0.15">
      <c r="A847" s="100">
        <v>0</v>
      </c>
      <c r="B847" s="100">
        <v>0</v>
      </c>
      <c r="C847" s="100">
        <v>0</v>
      </c>
      <c r="D847" s="100">
        <v>0</v>
      </c>
      <c r="E847" s="95">
        <v>0</v>
      </c>
      <c r="F847" s="95">
        <v>0</v>
      </c>
      <c r="G847" s="95">
        <v>0</v>
      </c>
      <c r="H847" s="95">
        <v>0</v>
      </c>
      <c r="I847" s="95">
        <v>0</v>
      </c>
      <c r="J847" s="95">
        <v>0</v>
      </c>
      <c r="K847" s="95">
        <v>0</v>
      </c>
      <c r="L847" s="95">
        <v>0</v>
      </c>
      <c r="M847" s="95">
        <v>0</v>
      </c>
      <c r="N847" s="95">
        <v>0</v>
      </c>
      <c r="O847" s="95">
        <v>0</v>
      </c>
    </row>
    <row r="848" spans="1:15" x14ac:dyDescent="0.15">
      <c r="A848" s="100">
        <v>0</v>
      </c>
      <c r="B848" s="100">
        <v>0</v>
      </c>
      <c r="C848" s="100">
        <v>0</v>
      </c>
      <c r="D848" s="100">
        <v>0</v>
      </c>
      <c r="E848" s="95">
        <v>0</v>
      </c>
      <c r="F848" s="95">
        <v>0</v>
      </c>
      <c r="G848" s="95">
        <v>0</v>
      </c>
      <c r="H848" s="95">
        <v>0</v>
      </c>
      <c r="I848" s="95">
        <v>0</v>
      </c>
      <c r="J848" s="95">
        <v>0</v>
      </c>
      <c r="K848" s="95">
        <v>0</v>
      </c>
      <c r="L848" s="95">
        <v>0</v>
      </c>
      <c r="M848" s="95">
        <v>0</v>
      </c>
      <c r="N848" s="95">
        <v>0</v>
      </c>
      <c r="O848" s="95">
        <v>0</v>
      </c>
    </row>
    <row r="849" spans="1:15" x14ac:dyDescent="0.15">
      <c r="A849" s="100">
        <v>0</v>
      </c>
      <c r="B849" s="100">
        <v>0</v>
      </c>
      <c r="C849" s="100">
        <v>0</v>
      </c>
      <c r="D849" s="100">
        <v>0</v>
      </c>
      <c r="E849" s="95">
        <v>0</v>
      </c>
      <c r="F849" s="95">
        <v>0</v>
      </c>
      <c r="G849" s="95">
        <v>0</v>
      </c>
      <c r="H849" s="95">
        <v>0</v>
      </c>
      <c r="I849" s="95">
        <v>0</v>
      </c>
      <c r="J849" s="95">
        <v>0</v>
      </c>
      <c r="K849" s="95">
        <v>0</v>
      </c>
      <c r="L849" s="95">
        <v>0</v>
      </c>
      <c r="M849" s="95">
        <v>0</v>
      </c>
      <c r="N849" s="95">
        <v>0</v>
      </c>
      <c r="O849" s="95">
        <v>0</v>
      </c>
    </row>
    <row r="850" spans="1:15" x14ac:dyDescent="0.15">
      <c r="A850" s="100">
        <v>0</v>
      </c>
      <c r="B850" s="100">
        <v>0</v>
      </c>
      <c r="C850" s="100">
        <v>0</v>
      </c>
      <c r="D850" s="100">
        <v>0</v>
      </c>
      <c r="E850" s="95">
        <v>0</v>
      </c>
      <c r="F850" s="95">
        <v>0</v>
      </c>
      <c r="G850" s="95">
        <v>0</v>
      </c>
      <c r="H850" s="95">
        <v>0</v>
      </c>
      <c r="I850" s="95">
        <v>0</v>
      </c>
      <c r="J850" s="95">
        <v>0</v>
      </c>
      <c r="K850" s="95">
        <v>0</v>
      </c>
      <c r="L850" s="95">
        <v>0</v>
      </c>
      <c r="M850" s="95">
        <v>0</v>
      </c>
      <c r="N850" s="95">
        <v>0</v>
      </c>
      <c r="O850" s="95">
        <v>0</v>
      </c>
    </row>
    <row r="851" spans="1:15" x14ac:dyDescent="0.15">
      <c r="A851" s="100">
        <v>0</v>
      </c>
      <c r="B851" s="100">
        <v>0</v>
      </c>
      <c r="C851" s="100">
        <v>0</v>
      </c>
      <c r="D851" s="100">
        <v>0</v>
      </c>
      <c r="E851" s="95">
        <v>0</v>
      </c>
      <c r="F851" s="95">
        <v>0</v>
      </c>
      <c r="G851" s="95">
        <v>0</v>
      </c>
      <c r="H851" s="95">
        <v>0</v>
      </c>
      <c r="I851" s="95">
        <v>0</v>
      </c>
      <c r="J851" s="95">
        <v>0</v>
      </c>
      <c r="K851" s="95">
        <v>0</v>
      </c>
      <c r="L851" s="95">
        <v>0</v>
      </c>
      <c r="M851" s="95">
        <v>0</v>
      </c>
      <c r="N851" s="95">
        <v>0</v>
      </c>
      <c r="O851" s="95">
        <v>0</v>
      </c>
    </row>
    <row r="852" spans="1:15" x14ac:dyDescent="0.15">
      <c r="A852" s="100">
        <v>0</v>
      </c>
      <c r="B852" s="100">
        <v>0</v>
      </c>
      <c r="C852" s="100">
        <v>0</v>
      </c>
      <c r="D852" s="100">
        <v>0</v>
      </c>
      <c r="E852" s="95">
        <v>0</v>
      </c>
      <c r="F852" s="95">
        <v>0</v>
      </c>
      <c r="G852" s="95">
        <v>0</v>
      </c>
      <c r="H852" s="95">
        <v>0</v>
      </c>
      <c r="I852" s="95">
        <v>0</v>
      </c>
      <c r="J852" s="95">
        <v>0</v>
      </c>
      <c r="K852" s="95">
        <v>0</v>
      </c>
      <c r="L852" s="95">
        <v>0</v>
      </c>
      <c r="M852" s="95">
        <v>0</v>
      </c>
      <c r="N852" s="95">
        <v>0</v>
      </c>
      <c r="O852" s="95">
        <v>0</v>
      </c>
    </row>
    <row r="853" spans="1:15" x14ac:dyDescent="0.15">
      <c r="A853" s="100">
        <v>0</v>
      </c>
      <c r="B853" s="100">
        <v>0</v>
      </c>
      <c r="C853" s="100">
        <v>0</v>
      </c>
      <c r="D853" s="100">
        <v>0</v>
      </c>
      <c r="E853" s="95">
        <v>0</v>
      </c>
      <c r="F853" s="95">
        <v>0</v>
      </c>
      <c r="G853" s="95">
        <v>0</v>
      </c>
      <c r="H853" s="95">
        <v>0</v>
      </c>
      <c r="I853" s="95">
        <v>0</v>
      </c>
      <c r="J853" s="95">
        <v>0</v>
      </c>
      <c r="K853" s="95">
        <v>0</v>
      </c>
      <c r="L853" s="95">
        <v>0</v>
      </c>
      <c r="M853" s="95">
        <v>0</v>
      </c>
      <c r="N853" s="95">
        <v>0</v>
      </c>
      <c r="O853" s="95">
        <v>0</v>
      </c>
    </row>
    <row r="854" spans="1:15" x14ac:dyDescent="0.15">
      <c r="A854" s="100">
        <v>0</v>
      </c>
      <c r="B854" s="100">
        <v>0</v>
      </c>
      <c r="C854" s="100">
        <v>0</v>
      </c>
      <c r="D854" s="100">
        <v>0</v>
      </c>
      <c r="E854" s="95">
        <v>0</v>
      </c>
      <c r="F854" s="95">
        <v>0</v>
      </c>
      <c r="G854" s="95">
        <v>0</v>
      </c>
      <c r="H854" s="95">
        <v>0</v>
      </c>
      <c r="I854" s="95">
        <v>0</v>
      </c>
      <c r="J854" s="95">
        <v>0</v>
      </c>
      <c r="K854" s="95">
        <v>0</v>
      </c>
      <c r="L854" s="95">
        <v>0</v>
      </c>
      <c r="M854" s="95">
        <v>0</v>
      </c>
      <c r="N854" s="95">
        <v>0</v>
      </c>
      <c r="O854" s="95">
        <v>0</v>
      </c>
    </row>
    <row r="855" spans="1:15" x14ac:dyDescent="0.15">
      <c r="A855" s="100">
        <v>0</v>
      </c>
      <c r="B855" s="100">
        <v>0</v>
      </c>
      <c r="C855" s="100">
        <v>0</v>
      </c>
      <c r="D855" s="100">
        <v>0</v>
      </c>
      <c r="E855" s="95">
        <v>0</v>
      </c>
      <c r="F855" s="95">
        <v>0</v>
      </c>
      <c r="G855" s="95">
        <v>0</v>
      </c>
      <c r="H855" s="95">
        <v>0</v>
      </c>
      <c r="I855" s="95">
        <v>0</v>
      </c>
      <c r="J855" s="95">
        <v>0</v>
      </c>
      <c r="K855" s="95">
        <v>0</v>
      </c>
      <c r="L855" s="95">
        <v>0</v>
      </c>
      <c r="M855" s="95">
        <v>0</v>
      </c>
      <c r="N855" s="95">
        <v>0</v>
      </c>
      <c r="O855" s="95">
        <v>0</v>
      </c>
    </row>
    <row r="856" spans="1:15" x14ac:dyDescent="0.15">
      <c r="A856" s="100">
        <v>0</v>
      </c>
      <c r="B856" s="100">
        <v>0</v>
      </c>
      <c r="C856" s="100">
        <v>0</v>
      </c>
      <c r="D856" s="100">
        <v>0</v>
      </c>
      <c r="E856" s="95">
        <v>0</v>
      </c>
      <c r="F856" s="95">
        <v>0</v>
      </c>
      <c r="G856" s="95">
        <v>0</v>
      </c>
      <c r="H856" s="95">
        <v>0</v>
      </c>
      <c r="I856" s="95">
        <v>0</v>
      </c>
      <c r="J856" s="95">
        <v>0</v>
      </c>
      <c r="K856" s="95">
        <v>0</v>
      </c>
      <c r="L856" s="95">
        <v>0</v>
      </c>
      <c r="M856" s="95">
        <v>0</v>
      </c>
      <c r="N856" s="95">
        <v>0</v>
      </c>
      <c r="O856" s="95">
        <v>0</v>
      </c>
    </row>
    <row r="857" spans="1:15" x14ac:dyDescent="0.15">
      <c r="A857" s="100">
        <v>0</v>
      </c>
      <c r="B857" s="100">
        <v>0</v>
      </c>
      <c r="C857" s="100">
        <v>0</v>
      </c>
      <c r="D857" s="100">
        <v>0</v>
      </c>
      <c r="E857" s="95">
        <v>0</v>
      </c>
      <c r="F857" s="95">
        <v>0</v>
      </c>
      <c r="G857" s="95">
        <v>0</v>
      </c>
      <c r="H857" s="95">
        <v>0</v>
      </c>
      <c r="I857" s="95">
        <v>0</v>
      </c>
      <c r="J857" s="95">
        <v>0</v>
      </c>
      <c r="K857" s="95">
        <v>0</v>
      </c>
      <c r="L857" s="95">
        <v>0</v>
      </c>
      <c r="M857" s="95">
        <v>0</v>
      </c>
      <c r="N857" s="95">
        <v>0</v>
      </c>
      <c r="O857" s="95">
        <v>0</v>
      </c>
    </row>
    <row r="858" spans="1:15" x14ac:dyDescent="0.15">
      <c r="A858" s="100">
        <v>0</v>
      </c>
      <c r="B858" s="100">
        <v>0</v>
      </c>
      <c r="C858" s="100">
        <v>0</v>
      </c>
      <c r="D858" s="100">
        <v>0</v>
      </c>
      <c r="E858" s="95">
        <v>0</v>
      </c>
      <c r="F858" s="95">
        <v>0</v>
      </c>
      <c r="G858" s="95">
        <v>0</v>
      </c>
      <c r="H858" s="95">
        <v>0</v>
      </c>
      <c r="I858" s="95">
        <v>0</v>
      </c>
      <c r="J858" s="95">
        <v>0</v>
      </c>
      <c r="K858" s="95">
        <v>0</v>
      </c>
      <c r="L858" s="95">
        <v>0</v>
      </c>
      <c r="M858" s="95">
        <v>0</v>
      </c>
      <c r="N858" s="95">
        <v>0</v>
      </c>
      <c r="O858" s="95">
        <v>0</v>
      </c>
    </row>
    <row r="859" spans="1:15" x14ac:dyDescent="0.15">
      <c r="A859" s="100">
        <v>0</v>
      </c>
      <c r="B859" s="100">
        <v>0</v>
      </c>
      <c r="C859" s="100">
        <v>0</v>
      </c>
      <c r="D859" s="100">
        <v>0</v>
      </c>
      <c r="E859" s="95">
        <v>0</v>
      </c>
      <c r="F859" s="95">
        <v>0</v>
      </c>
      <c r="G859" s="95">
        <v>0</v>
      </c>
      <c r="H859" s="95">
        <v>0</v>
      </c>
      <c r="I859" s="95">
        <v>0</v>
      </c>
      <c r="J859" s="95">
        <v>0</v>
      </c>
      <c r="K859" s="95">
        <v>0</v>
      </c>
      <c r="L859" s="95">
        <v>0</v>
      </c>
      <c r="M859" s="95">
        <v>0</v>
      </c>
      <c r="N859" s="95">
        <v>0</v>
      </c>
      <c r="O859" s="95">
        <v>0</v>
      </c>
    </row>
    <row r="860" spans="1:15" x14ac:dyDescent="0.15">
      <c r="A860" s="100">
        <v>0</v>
      </c>
      <c r="B860" s="100">
        <v>0</v>
      </c>
      <c r="C860" s="100">
        <v>0</v>
      </c>
      <c r="D860" s="100">
        <v>0</v>
      </c>
      <c r="E860" s="95">
        <v>0</v>
      </c>
      <c r="F860" s="95">
        <v>0</v>
      </c>
      <c r="G860" s="95">
        <v>0</v>
      </c>
      <c r="H860" s="95">
        <v>0</v>
      </c>
      <c r="I860" s="95">
        <v>0</v>
      </c>
      <c r="J860" s="95">
        <v>0</v>
      </c>
      <c r="K860" s="95">
        <v>0</v>
      </c>
      <c r="L860" s="95">
        <v>0</v>
      </c>
      <c r="M860" s="95">
        <v>0</v>
      </c>
      <c r="N860" s="95">
        <v>0</v>
      </c>
      <c r="O860" s="95">
        <v>0</v>
      </c>
    </row>
    <row r="861" spans="1:15" x14ac:dyDescent="0.15">
      <c r="A861" s="100">
        <v>0</v>
      </c>
      <c r="B861" s="100">
        <v>0</v>
      </c>
      <c r="C861" s="100">
        <v>0</v>
      </c>
      <c r="D861" s="100">
        <v>0</v>
      </c>
      <c r="E861" s="95">
        <v>0</v>
      </c>
      <c r="F861" s="95">
        <v>0</v>
      </c>
      <c r="G861" s="95">
        <v>0</v>
      </c>
      <c r="H861" s="95">
        <v>0</v>
      </c>
      <c r="I861" s="95">
        <v>0</v>
      </c>
      <c r="J861" s="95">
        <v>0</v>
      </c>
      <c r="K861" s="95">
        <v>0</v>
      </c>
      <c r="L861" s="95">
        <v>0</v>
      </c>
      <c r="M861" s="95">
        <v>0</v>
      </c>
      <c r="N861" s="95">
        <v>0</v>
      </c>
      <c r="O861" s="95">
        <v>0</v>
      </c>
    </row>
    <row r="862" spans="1:15" x14ac:dyDescent="0.15">
      <c r="A862" s="100">
        <v>0</v>
      </c>
      <c r="B862" s="100">
        <v>0</v>
      </c>
      <c r="C862" s="100">
        <v>0</v>
      </c>
      <c r="D862" s="100">
        <v>0</v>
      </c>
      <c r="E862" s="95">
        <v>0</v>
      </c>
      <c r="F862" s="95">
        <v>0</v>
      </c>
      <c r="G862" s="95">
        <v>0</v>
      </c>
      <c r="H862" s="95">
        <v>0</v>
      </c>
      <c r="I862" s="95">
        <v>0</v>
      </c>
      <c r="J862" s="95">
        <v>0</v>
      </c>
      <c r="K862" s="95">
        <v>0</v>
      </c>
      <c r="L862" s="95">
        <v>0</v>
      </c>
      <c r="M862" s="95">
        <v>0</v>
      </c>
      <c r="N862" s="95">
        <v>0</v>
      </c>
      <c r="O862" s="95">
        <v>0</v>
      </c>
    </row>
    <row r="863" spans="1:15" x14ac:dyDescent="0.15">
      <c r="A863" s="100">
        <v>0</v>
      </c>
      <c r="B863" s="100">
        <v>0</v>
      </c>
      <c r="C863" s="100">
        <v>0</v>
      </c>
      <c r="D863" s="100">
        <v>0</v>
      </c>
      <c r="E863" s="95">
        <v>0</v>
      </c>
      <c r="F863" s="95">
        <v>0</v>
      </c>
      <c r="G863" s="95">
        <v>0</v>
      </c>
      <c r="H863" s="95">
        <v>0</v>
      </c>
      <c r="I863" s="95">
        <v>0</v>
      </c>
      <c r="J863" s="95">
        <v>0</v>
      </c>
      <c r="K863" s="95">
        <v>0</v>
      </c>
      <c r="L863" s="95">
        <v>0</v>
      </c>
      <c r="M863" s="95">
        <v>0</v>
      </c>
      <c r="N863" s="95">
        <v>0</v>
      </c>
      <c r="O863" s="95">
        <v>0</v>
      </c>
    </row>
    <row r="864" spans="1:15" x14ac:dyDescent="0.15">
      <c r="A864" s="100">
        <v>0</v>
      </c>
      <c r="B864" s="100">
        <v>0</v>
      </c>
      <c r="C864" s="100">
        <v>0</v>
      </c>
      <c r="D864" s="100">
        <v>0</v>
      </c>
      <c r="E864" s="95">
        <v>0</v>
      </c>
      <c r="F864" s="95">
        <v>0</v>
      </c>
      <c r="G864" s="95">
        <v>0</v>
      </c>
      <c r="H864" s="95">
        <v>0</v>
      </c>
      <c r="I864" s="95">
        <v>0</v>
      </c>
      <c r="J864" s="95">
        <v>0</v>
      </c>
      <c r="K864" s="95">
        <v>0</v>
      </c>
      <c r="L864" s="95">
        <v>0</v>
      </c>
      <c r="M864" s="95">
        <v>0</v>
      </c>
      <c r="N864" s="95">
        <v>0</v>
      </c>
      <c r="O864" s="95">
        <v>0</v>
      </c>
    </row>
    <row r="865" spans="1:15" x14ac:dyDescent="0.15">
      <c r="A865" s="100">
        <v>0</v>
      </c>
      <c r="B865" s="100">
        <v>0</v>
      </c>
      <c r="C865" s="100">
        <v>0</v>
      </c>
      <c r="D865" s="100">
        <v>0</v>
      </c>
      <c r="E865" s="95">
        <v>0</v>
      </c>
      <c r="F865" s="95">
        <v>0</v>
      </c>
      <c r="G865" s="95">
        <v>0</v>
      </c>
      <c r="H865" s="95">
        <v>0</v>
      </c>
      <c r="I865" s="95">
        <v>0</v>
      </c>
      <c r="J865" s="95">
        <v>0</v>
      </c>
      <c r="K865" s="95">
        <v>0</v>
      </c>
      <c r="L865" s="95">
        <v>0</v>
      </c>
      <c r="M865" s="95">
        <v>0</v>
      </c>
      <c r="N865" s="95">
        <v>0</v>
      </c>
      <c r="O865" s="95">
        <v>0</v>
      </c>
    </row>
    <row r="866" spans="1:15" x14ac:dyDescent="0.15">
      <c r="A866" s="100">
        <v>0</v>
      </c>
      <c r="B866" s="100">
        <v>0</v>
      </c>
      <c r="C866" s="100">
        <v>0</v>
      </c>
      <c r="D866" s="100">
        <v>0</v>
      </c>
      <c r="E866" s="95">
        <v>0</v>
      </c>
      <c r="F866" s="95">
        <v>0</v>
      </c>
      <c r="G866" s="95">
        <v>0</v>
      </c>
      <c r="H866" s="95">
        <v>0</v>
      </c>
      <c r="I866" s="95">
        <v>0</v>
      </c>
      <c r="J866" s="95">
        <v>0</v>
      </c>
      <c r="K866" s="95">
        <v>0</v>
      </c>
      <c r="L866" s="95">
        <v>0</v>
      </c>
      <c r="M866" s="95">
        <v>0</v>
      </c>
      <c r="N866" s="95">
        <v>0</v>
      </c>
      <c r="O866" s="95">
        <v>0</v>
      </c>
    </row>
    <row r="867" spans="1:15" x14ac:dyDescent="0.15">
      <c r="A867" s="100">
        <v>0</v>
      </c>
      <c r="B867" s="100">
        <v>0</v>
      </c>
      <c r="C867" s="100">
        <v>0</v>
      </c>
      <c r="D867" s="100">
        <v>0</v>
      </c>
      <c r="E867" s="95">
        <v>0</v>
      </c>
      <c r="F867" s="95">
        <v>0</v>
      </c>
      <c r="G867" s="95">
        <v>0</v>
      </c>
      <c r="H867" s="95">
        <v>0</v>
      </c>
      <c r="I867" s="95">
        <v>0</v>
      </c>
      <c r="J867" s="95">
        <v>0</v>
      </c>
      <c r="K867" s="95">
        <v>0</v>
      </c>
      <c r="L867" s="95">
        <v>0</v>
      </c>
      <c r="M867" s="95">
        <v>0</v>
      </c>
      <c r="N867" s="95">
        <v>0</v>
      </c>
      <c r="O867" s="95">
        <v>0</v>
      </c>
    </row>
    <row r="868" spans="1:15" x14ac:dyDescent="0.15">
      <c r="A868" s="100">
        <v>0</v>
      </c>
      <c r="B868" s="100">
        <v>0</v>
      </c>
      <c r="C868" s="100">
        <v>0</v>
      </c>
      <c r="D868" s="100">
        <v>0</v>
      </c>
      <c r="E868" s="95">
        <v>0</v>
      </c>
      <c r="F868" s="95">
        <v>0</v>
      </c>
      <c r="G868" s="95">
        <v>0</v>
      </c>
      <c r="H868" s="95">
        <v>0</v>
      </c>
      <c r="I868" s="95">
        <v>0</v>
      </c>
      <c r="J868" s="95">
        <v>0</v>
      </c>
      <c r="K868" s="95">
        <v>0</v>
      </c>
      <c r="L868" s="95">
        <v>0</v>
      </c>
      <c r="M868" s="95">
        <v>0</v>
      </c>
      <c r="N868" s="95">
        <v>0</v>
      </c>
      <c r="O868" s="95">
        <v>0</v>
      </c>
    </row>
    <row r="869" spans="1:15" x14ac:dyDescent="0.15">
      <c r="A869" s="100">
        <v>0</v>
      </c>
      <c r="B869" s="100">
        <v>0</v>
      </c>
      <c r="C869" s="100">
        <v>0</v>
      </c>
      <c r="D869" s="100">
        <v>0</v>
      </c>
      <c r="E869" s="95">
        <v>0</v>
      </c>
      <c r="F869" s="95">
        <v>0</v>
      </c>
      <c r="G869" s="95">
        <v>0</v>
      </c>
      <c r="H869" s="95">
        <v>0</v>
      </c>
      <c r="I869" s="95">
        <v>0</v>
      </c>
      <c r="J869" s="95">
        <v>0</v>
      </c>
      <c r="K869" s="95">
        <v>0</v>
      </c>
      <c r="L869" s="95">
        <v>0</v>
      </c>
      <c r="M869" s="95">
        <v>0</v>
      </c>
      <c r="N869" s="95">
        <v>0</v>
      </c>
      <c r="O869" s="95">
        <v>0</v>
      </c>
    </row>
    <row r="870" spans="1:15" x14ac:dyDescent="0.15">
      <c r="A870" s="100">
        <v>0</v>
      </c>
      <c r="B870" s="100">
        <v>0</v>
      </c>
      <c r="C870" s="100">
        <v>0</v>
      </c>
      <c r="D870" s="100">
        <v>0</v>
      </c>
      <c r="E870" s="95">
        <v>0</v>
      </c>
      <c r="F870" s="95">
        <v>0</v>
      </c>
      <c r="G870" s="95">
        <v>0</v>
      </c>
      <c r="H870" s="95">
        <v>0</v>
      </c>
      <c r="I870" s="95">
        <v>0</v>
      </c>
      <c r="J870" s="95">
        <v>0</v>
      </c>
      <c r="K870" s="95">
        <v>0</v>
      </c>
      <c r="L870" s="95">
        <v>0</v>
      </c>
      <c r="M870" s="95">
        <v>0</v>
      </c>
      <c r="N870" s="95">
        <v>0</v>
      </c>
      <c r="O870" s="95">
        <v>0</v>
      </c>
    </row>
    <row r="871" spans="1:15" x14ac:dyDescent="0.15">
      <c r="A871" s="100">
        <v>0</v>
      </c>
      <c r="B871" s="100">
        <v>0</v>
      </c>
      <c r="C871" s="100">
        <v>0</v>
      </c>
      <c r="D871" s="100">
        <v>0</v>
      </c>
      <c r="E871" s="95">
        <v>0</v>
      </c>
      <c r="F871" s="95">
        <v>0</v>
      </c>
      <c r="G871" s="95">
        <v>0</v>
      </c>
      <c r="H871" s="95">
        <v>0</v>
      </c>
      <c r="I871" s="95">
        <v>0</v>
      </c>
      <c r="J871" s="95">
        <v>0</v>
      </c>
      <c r="K871" s="95">
        <v>0</v>
      </c>
      <c r="L871" s="95">
        <v>0</v>
      </c>
      <c r="M871" s="95">
        <v>0</v>
      </c>
      <c r="N871" s="95">
        <v>0</v>
      </c>
      <c r="O871" s="95">
        <v>0</v>
      </c>
    </row>
    <row r="872" spans="1:15" x14ac:dyDescent="0.15">
      <c r="A872" s="100">
        <v>0</v>
      </c>
      <c r="B872" s="100">
        <v>0</v>
      </c>
      <c r="C872" s="100">
        <v>0</v>
      </c>
      <c r="D872" s="100">
        <v>0</v>
      </c>
      <c r="E872" s="95">
        <v>0</v>
      </c>
      <c r="F872" s="95">
        <v>0</v>
      </c>
      <c r="G872" s="95">
        <v>0</v>
      </c>
      <c r="H872" s="95">
        <v>0</v>
      </c>
      <c r="I872" s="95">
        <v>0</v>
      </c>
      <c r="J872" s="95">
        <v>0</v>
      </c>
      <c r="K872" s="95">
        <v>0</v>
      </c>
      <c r="L872" s="95">
        <v>0</v>
      </c>
      <c r="M872" s="95">
        <v>0</v>
      </c>
      <c r="N872" s="95">
        <v>0</v>
      </c>
      <c r="O872" s="95">
        <v>0</v>
      </c>
    </row>
    <row r="873" spans="1:15" x14ac:dyDescent="0.15">
      <c r="A873" s="100">
        <v>0</v>
      </c>
      <c r="B873" s="100">
        <v>0</v>
      </c>
      <c r="C873" s="100">
        <v>0</v>
      </c>
      <c r="D873" s="100">
        <v>0</v>
      </c>
      <c r="E873" s="95">
        <v>0</v>
      </c>
      <c r="F873" s="95">
        <v>0</v>
      </c>
      <c r="G873" s="95">
        <v>0</v>
      </c>
      <c r="H873" s="95">
        <v>0</v>
      </c>
      <c r="I873" s="95">
        <v>0</v>
      </c>
      <c r="J873" s="95">
        <v>0</v>
      </c>
      <c r="K873" s="95">
        <v>0</v>
      </c>
      <c r="L873" s="95">
        <v>0</v>
      </c>
      <c r="M873" s="95">
        <v>0</v>
      </c>
      <c r="N873" s="95">
        <v>0</v>
      </c>
      <c r="O873" s="95">
        <v>0</v>
      </c>
    </row>
    <row r="874" spans="1:15" x14ac:dyDescent="0.15">
      <c r="A874" s="100">
        <v>0</v>
      </c>
      <c r="B874" s="100">
        <v>0</v>
      </c>
      <c r="C874" s="100">
        <v>0</v>
      </c>
      <c r="D874" s="100">
        <v>0</v>
      </c>
      <c r="E874" s="95">
        <v>0</v>
      </c>
      <c r="F874" s="95">
        <v>0</v>
      </c>
      <c r="G874" s="95">
        <v>0</v>
      </c>
      <c r="H874" s="95">
        <v>0</v>
      </c>
      <c r="I874" s="95">
        <v>0</v>
      </c>
      <c r="J874" s="95">
        <v>0</v>
      </c>
      <c r="K874" s="95">
        <v>0</v>
      </c>
      <c r="L874" s="95">
        <v>0</v>
      </c>
      <c r="M874" s="95">
        <v>0</v>
      </c>
      <c r="N874" s="95">
        <v>0</v>
      </c>
      <c r="O874" s="95">
        <v>0</v>
      </c>
    </row>
    <row r="875" spans="1:15" x14ac:dyDescent="0.15">
      <c r="A875" s="100">
        <v>0</v>
      </c>
      <c r="B875" s="100">
        <v>0</v>
      </c>
      <c r="C875" s="100">
        <v>0</v>
      </c>
      <c r="D875" s="100">
        <v>0</v>
      </c>
      <c r="E875" s="95">
        <v>0</v>
      </c>
      <c r="F875" s="95">
        <v>0</v>
      </c>
      <c r="G875" s="95">
        <v>0</v>
      </c>
      <c r="H875" s="95">
        <v>0</v>
      </c>
      <c r="I875" s="95">
        <v>0</v>
      </c>
      <c r="J875" s="95">
        <v>0</v>
      </c>
      <c r="K875" s="95">
        <v>0</v>
      </c>
      <c r="L875" s="95">
        <v>0</v>
      </c>
      <c r="M875" s="95">
        <v>0</v>
      </c>
      <c r="N875" s="95">
        <v>0</v>
      </c>
      <c r="O875" s="95">
        <v>0</v>
      </c>
    </row>
    <row r="876" spans="1:15" x14ac:dyDescent="0.15">
      <c r="A876" s="100">
        <v>0</v>
      </c>
      <c r="B876" s="100">
        <v>0</v>
      </c>
      <c r="C876" s="100">
        <v>0</v>
      </c>
      <c r="D876" s="100">
        <v>0</v>
      </c>
      <c r="E876" s="95">
        <v>0</v>
      </c>
      <c r="F876" s="95">
        <v>0</v>
      </c>
      <c r="G876" s="95">
        <v>0</v>
      </c>
      <c r="H876" s="95">
        <v>0</v>
      </c>
      <c r="I876" s="95">
        <v>0</v>
      </c>
      <c r="J876" s="95">
        <v>0</v>
      </c>
      <c r="K876" s="95">
        <v>0</v>
      </c>
      <c r="L876" s="95">
        <v>0</v>
      </c>
      <c r="M876" s="95">
        <v>0</v>
      </c>
      <c r="N876" s="95">
        <v>0</v>
      </c>
      <c r="O876" s="95">
        <v>0</v>
      </c>
    </row>
    <row r="877" spans="1:15" x14ac:dyDescent="0.15">
      <c r="A877" s="100">
        <v>0</v>
      </c>
      <c r="B877" s="100">
        <v>0</v>
      </c>
      <c r="C877" s="100">
        <v>0</v>
      </c>
      <c r="D877" s="100">
        <v>0</v>
      </c>
      <c r="E877" s="95">
        <v>0</v>
      </c>
      <c r="F877" s="95">
        <v>0</v>
      </c>
      <c r="G877" s="95">
        <v>0</v>
      </c>
      <c r="H877" s="95">
        <v>0</v>
      </c>
      <c r="I877" s="95">
        <v>0</v>
      </c>
      <c r="J877" s="95">
        <v>0</v>
      </c>
      <c r="K877" s="95">
        <v>0</v>
      </c>
      <c r="L877" s="95">
        <v>0</v>
      </c>
      <c r="M877" s="95">
        <v>0</v>
      </c>
      <c r="N877" s="95">
        <v>0</v>
      </c>
      <c r="O877" s="95">
        <v>0</v>
      </c>
    </row>
    <row r="878" spans="1:15" x14ac:dyDescent="0.15">
      <c r="A878" s="100">
        <v>0</v>
      </c>
      <c r="B878" s="100">
        <v>0</v>
      </c>
      <c r="C878" s="100">
        <v>0</v>
      </c>
      <c r="D878" s="100">
        <v>0</v>
      </c>
      <c r="E878" s="95">
        <v>0</v>
      </c>
      <c r="F878" s="95">
        <v>0</v>
      </c>
      <c r="G878" s="95">
        <v>0</v>
      </c>
      <c r="H878" s="95">
        <v>0</v>
      </c>
      <c r="I878" s="95">
        <v>0</v>
      </c>
      <c r="J878" s="95">
        <v>0</v>
      </c>
      <c r="K878" s="95">
        <v>0</v>
      </c>
      <c r="L878" s="95">
        <v>0</v>
      </c>
      <c r="M878" s="95">
        <v>0</v>
      </c>
      <c r="N878" s="95">
        <v>0</v>
      </c>
      <c r="O878" s="95">
        <v>0</v>
      </c>
    </row>
    <row r="879" spans="1:15" x14ac:dyDescent="0.15">
      <c r="A879" s="100">
        <v>0</v>
      </c>
      <c r="B879" s="100">
        <v>0</v>
      </c>
      <c r="C879" s="100">
        <v>0</v>
      </c>
      <c r="D879" s="100">
        <v>0</v>
      </c>
      <c r="E879" s="95">
        <v>0</v>
      </c>
      <c r="F879" s="95">
        <v>0</v>
      </c>
      <c r="G879" s="95">
        <v>0</v>
      </c>
      <c r="H879" s="95">
        <v>0</v>
      </c>
      <c r="I879" s="95">
        <v>0</v>
      </c>
      <c r="J879" s="95">
        <v>0</v>
      </c>
      <c r="K879" s="95">
        <v>0</v>
      </c>
      <c r="L879" s="95">
        <v>0</v>
      </c>
      <c r="M879" s="95">
        <v>0</v>
      </c>
      <c r="N879" s="95">
        <v>0</v>
      </c>
      <c r="O879" s="95">
        <v>0</v>
      </c>
    </row>
    <row r="880" spans="1:15" x14ac:dyDescent="0.15">
      <c r="A880" s="100">
        <v>0</v>
      </c>
      <c r="B880" s="100">
        <v>0</v>
      </c>
      <c r="C880" s="100">
        <v>0</v>
      </c>
      <c r="D880" s="100">
        <v>0</v>
      </c>
      <c r="E880" s="95">
        <v>0</v>
      </c>
      <c r="F880" s="95">
        <v>0</v>
      </c>
      <c r="G880" s="95">
        <v>0</v>
      </c>
      <c r="H880" s="95">
        <v>0</v>
      </c>
      <c r="I880" s="95">
        <v>0</v>
      </c>
      <c r="J880" s="95">
        <v>0</v>
      </c>
      <c r="K880" s="95">
        <v>0</v>
      </c>
      <c r="L880" s="95">
        <v>0</v>
      </c>
      <c r="M880" s="95">
        <v>0</v>
      </c>
      <c r="N880" s="95">
        <v>0</v>
      </c>
      <c r="O880" s="95">
        <v>0</v>
      </c>
    </row>
    <row r="881" spans="1:15" x14ac:dyDescent="0.15">
      <c r="A881" s="100">
        <v>0</v>
      </c>
      <c r="B881" s="100">
        <v>0</v>
      </c>
      <c r="C881" s="100">
        <v>0</v>
      </c>
      <c r="D881" s="100">
        <v>0</v>
      </c>
      <c r="E881" s="95">
        <v>0</v>
      </c>
      <c r="F881" s="95">
        <v>0</v>
      </c>
      <c r="G881" s="95">
        <v>0</v>
      </c>
      <c r="H881" s="95">
        <v>0</v>
      </c>
      <c r="I881" s="95">
        <v>0</v>
      </c>
      <c r="J881" s="95">
        <v>0</v>
      </c>
      <c r="K881" s="95">
        <v>0</v>
      </c>
      <c r="L881" s="95">
        <v>0</v>
      </c>
      <c r="M881" s="95">
        <v>0</v>
      </c>
      <c r="N881" s="95">
        <v>0</v>
      </c>
      <c r="O881" s="95">
        <v>0</v>
      </c>
    </row>
    <row r="882" spans="1:15" x14ac:dyDescent="0.15">
      <c r="A882" s="100">
        <v>0</v>
      </c>
      <c r="B882" s="100">
        <v>0</v>
      </c>
      <c r="C882" s="100">
        <v>0</v>
      </c>
      <c r="D882" s="100">
        <v>0</v>
      </c>
      <c r="E882" s="95">
        <v>0</v>
      </c>
      <c r="F882" s="95">
        <v>0</v>
      </c>
      <c r="G882" s="95">
        <v>0</v>
      </c>
      <c r="H882" s="95">
        <v>0</v>
      </c>
      <c r="I882" s="95">
        <v>0</v>
      </c>
      <c r="J882" s="95">
        <v>0</v>
      </c>
      <c r="K882" s="95">
        <v>0</v>
      </c>
      <c r="L882" s="95">
        <v>0</v>
      </c>
      <c r="M882" s="95">
        <v>0</v>
      </c>
      <c r="N882" s="95">
        <v>0</v>
      </c>
      <c r="O882" s="95">
        <v>0</v>
      </c>
    </row>
    <row r="883" spans="1:15" x14ac:dyDescent="0.15">
      <c r="A883" s="100">
        <v>0</v>
      </c>
      <c r="B883" s="100">
        <v>0</v>
      </c>
      <c r="C883" s="100">
        <v>0</v>
      </c>
      <c r="D883" s="100">
        <v>0</v>
      </c>
      <c r="E883" s="95">
        <v>0</v>
      </c>
      <c r="F883" s="95">
        <v>0</v>
      </c>
      <c r="G883" s="95">
        <v>0</v>
      </c>
      <c r="H883" s="95">
        <v>0</v>
      </c>
      <c r="I883" s="95">
        <v>0</v>
      </c>
      <c r="J883" s="95">
        <v>0</v>
      </c>
      <c r="K883" s="95">
        <v>0</v>
      </c>
      <c r="L883" s="95">
        <v>0</v>
      </c>
      <c r="M883" s="95">
        <v>0</v>
      </c>
      <c r="N883" s="95">
        <v>0</v>
      </c>
      <c r="O883" s="95">
        <v>0</v>
      </c>
    </row>
    <row r="884" spans="1:15" x14ac:dyDescent="0.15">
      <c r="A884" s="100">
        <v>0</v>
      </c>
      <c r="B884" s="100">
        <v>0</v>
      </c>
      <c r="C884" s="100">
        <v>0</v>
      </c>
      <c r="D884" s="100">
        <v>0</v>
      </c>
      <c r="E884" s="95">
        <v>0</v>
      </c>
      <c r="F884" s="95">
        <v>0</v>
      </c>
      <c r="G884" s="95">
        <v>0</v>
      </c>
      <c r="H884" s="95">
        <v>0</v>
      </c>
      <c r="I884" s="95">
        <v>0</v>
      </c>
      <c r="J884" s="95">
        <v>0</v>
      </c>
      <c r="K884" s="95">
        <v>0</v>
      </c>
      <c r="L884" s="95">
        <v>0</v>
      </c>
      <c r="M884" s="95">
        <v>0</v>
      </c>
      <c r="N884" s="95">
        <v>0</v>
      </c>
      <c r="O884" s="95">
        <v>0</v>
      </c>
    </row>
    <row r="885" spans="1:15" x14ac:dyDescent="0.15">
      <c r="A885" s="100">
        <v>0</v>
      </c>
      <c r="B885" s="100">
        <v>0</v>
      </c>
      <c r="C885" s="100">
        <v>0</v>
      </c>
      <c r="D885" s="100">
        <v>0</v>
      </c>
      <c r="E885" s="95">
        <v>0</v>
      </c>
      <c r="F885" s="95">
        <v>0</v>
      </c>
      <c r="G885" s="95">
        <v>0</v>
      </c>
      <c r="H885" s="95">
        <v>0</v>
      </c>
      <c r="I885" s="95">
        <v>0</v>
      </c>
      <c r="J885" s="95">
        <v>0</v>
      </c>
      <c r="K885" s="95">
        <v>0</v>
      </c>
      <c r="L885" s="95">
        <v>0</v>
      </c>
      <c r="M885" s="95">
        <v>0</v>
      </c>
      <c r="N885" s="95">
        <v>0</v>
      </c>
      <c r="O885" s="95">
        <v>0</v>
      </c>
    </row>
    <row r="886" spans="1:15" x14ac:dyDescent="0.15">
      <c r="A886" s="100">
        <v>0</v>
      </c>
      <c r="B886" s="100">
        <v>0</v>
      </c>
      <c r="C886" s="100">
        <v>0</v>
      </c>
      <c r="D886" s="100">
        <v>0</v>
      </c>
      <c r="E886" s="95">
        <v>0</v>
      </c>
      <c r="F886" s="95">
        <v>0</v>
      </c>
      <c r="G886" s="95">
        <v>0</v>
      </c>
      <c r="H886" s="95">
        <v>0</v>
      </c>
      <c r="I886" s="95">
        <v>0</v>
      </c>
      <c r="J886" s="95">
        <v>0</v>
      </c>
      <c r="K886" s="95">
        <v>0</v>
      </c>
      <c r="L886" s="95">
        <v>0</v>
      </c>
      <c r="M886" s="95">
        <v>0</v>
      </c>
      <c r="N886" s="95">
        <v>0</v>
      </c>
      <c r="O886" s="95">
        <v>0</v>
      </c>
    </row>
    <row r="887" spans="1:15" x14ac:dyDescent="0.15">
      <c r="A887" s="100">
        <v>0</v>
      </c>
      <c r="B887" s="100">
        <v>0</v>
      </c>
      <c r="C887" s="100">
        <v>0</v>
      </c>
      <c r="D887" s="100">
        <v>0</v>
      </c>
      <c r="E887" s="95">
        <v>0</v>
      </c>
      <c r="F887" s="95">
        <v>0</v>
      </c>
      <c r="G887" s="95">
        <v>0</v>
      </c>
      <c r="H887" s="95">
        <v>0</v>
      </c>
      <c r="I887" s="95">
        <v>0</v>
      </c>
      <c r="J887" s="95">
        <v>0</v>
      </c>
      <c r="K887" s="95">
        <v>0</v>
      </c>
      <c r="L887" s="95">
        <v>0</v>
      </c>
      <c r="M887" s="95">
        <v>0</v>
      </c>
      <c r="N887" s="95">
        <v>0</v>
      </c>
      <c r="O887" s="95">
        <v>0</v>
      </c>
    </row>
    <row r="888" spans="1:15" x14ac:dyDescent="0.15">
      <c r="A888" s="100">
        <v>0</v>
      </c>
      <c r="B888" s="100">
        <v>0</v>
      </c>
      <c r="C888" s="100">
        <v>0</v>
      </c>
      <c r="D888" s="100">
        <v>0</v>
      </c>
      <c r="E888" s="95">
        <v>0</v>
      </c>
      <c r="F888" s="95">
        <v>0</v>
      </c>
      <c r="G888" s="95">
        <v>0</v>
      </c>
      <c r="H888" s="95">
        <v>0</v>
      </c>
      <c r="I888" s="95">
        <v>0</v>
      </c>
      <c r="J888" s="95">
        <v>0</v>
      </c>
      <c r="K888" s="95">
        <v>0</v>
      </c>
      <c r="L888" s="95">
        <v>0</v>
      </c>
      <c r="M888" s="95">
        <v>0</v>
      </c>
      <c r="N888" s="95">
        <v>0</v>
      </c>
      <c r="O888" s="95">
        <v>0</v>
      </c>
    </row>
    <row r="889" spans="1:15" x14ac:dyDescent="0.15">
      <c r="A889" s="100">
        <v>0</v>
      </c>
      <c r="B889" s="100">
        <v>0</v>
      </c>
      <c r="C889" s="100">
        <v>0</v>
      </c>
      <c r="D889" s="100">
        <v>0</v>
      </c>
      <c r="E889" s="95">
        <v>0</v>
      </c>
      <c r="F889" s="95">
        <v>0</v>
      </c>
      <c r="G889" s="95">
        <v>0</v>
      </c>
      <c r="H889" s="95">
        <v>0</v>
      </c>
      <c r="I889" s="95">
        <v>0</v>
      </c>
      <c r="J889" s="95">
        <v>0</v>
      </c>
      <c r="K889" s="95">
        <v>0</v>
      </c>
      <c r="L889" s="95">
        <v>0</v>
      </c>
      <c r="M889" s="95">
        <v>0</v>
      </c>
      <c r="N889" s="95">
        <v>0</v>
      </c>
      <c r="O889" s="95">
        <v>0</v>
      </c>
    </row>
    <row r="890" spans="1:15" x14ac:dyDescent="0.15">
      <c r="A890" s="100">
        <v>0</v>
      </c>
      <c r="B890" s="100">
        <v>0</v>
      </c>
      <c r="C890" s="100">
        <v>0</v>
      </c>
      <c r="D890" s="100">
        <v>0</v>
      </c>
      <c r="E890" s="95">
        <v>0</v>
      </c>
      <c r="F890" s="95">
        <v>0</v>
      </c>
      <c r="G890" s="95">
        <v>0</v>
      </c>
      <c r="H890" s="95">
        <v>0</v>
      </c>
      <c r="I890" s="95">
        <v>0</v>
      </c>
      <c r="J890" s="95">
        <v>0</v>
      </c>
      <c r="K890" s="95">
        <v>0</v>
      </c>
      <c r="L890" s="95">
        <v>0</v>
      </c>
      <c r="M890" s="95">
        <v>0</v>
      </c>
      <c r="N890" s="95">
        <v>0</v>
      </c>
      <c r="O890" s="95">
        <v>0</v>
      </c>
    </row>
    <row r="891" spans="1:15" x14ac:dyDescent="0.15">
      <c r="A891" s="100">
        <v>0</v>
      </c>
      <c r="B891" s="100">
        <v>0</v>
      </c>
      <c r="C891" s="100">
        <v>0</v>
      </c>
      <c r="D891" s="100">
        <v>0</v>
      </c>
      <c r="E891" s="95">
        <v>0</v>
      </c>
      <c r="F891" s="95">
        <v>0</v>
      </c>
      <c r="G891" s="95">
        <v>0</v>
      </c>
      <c r="H891" s="95">
        <v>0</v>
      </c>
      <c r="I891" s="95">
        <v>0</v>
      </c>
      <c r="J891" s="95">
        <v>0</v>
      </c>
      <c r="K891" s="95">
        <v>0</v>
      </c>
      <c r="L891" s="95">
        <v>0</v>
      </c>
      <c r="M891" s="95">
        <v>0</v>
      </c>
      <c r="N891" s="95">
        <v>0</v>
      </c>
      <c r="O891" s="95">
        <v>0</v>
      </c>
    </row>
    <row r="892" spans="1:15" x14ac:dyDescent="0.15">
      <c r="A892" s="100">
        <v>0</v>
      </c>
      <c r="B892" s="100">
        <v>0</v>
      </c>
      <c r="C892" s="100">
        <v>0</v>
      </c>
      <c r="D892" s="100">
        <v>0</v>
      </c>
      <c r="E892" s="95">
        <v>0</v>
      </c>
      <c r="F892" s="95">
        <v>0</v>
      </c>
      <c r="G892" s="95">
        <v>0</v>
      </c>
      <c r="H892" s="95">
        <v>0</v>
      </c>
      <c r="I892" s="95">
        <v>0</v>
      </c>
      <c r="J892" s="95">
        <v>0</v>
      </c>
      <c r="K892" s="95">
        <v>0</v>
      </c>
      <c r="L892" s="95">
        <v>0</v>
      </c>
      <c r="M892" s="95">
        <v>0</v>
      </c>
      <c r="N892" s="95">
        <v>0</v>
      </c>
      <c r="O892" s="95">
        <v>0</v>
      </c>
    </row>
    <row r="893" spans="1:15" x14ac:dyDescent="0.15">
      <c r="A893" s="100">
        <v>0</v>
      </c>
      <c r="B893" s="100">
        <v>0</v>
      </c>
      <c r="C893" s="100">
        <v>0</v>
      </c>
      <c r="D893" s="100">
        <v>0</v>
      </c>
      <c r="E893" s="95">
        <v>0</v>
      </c>
      <c r="F893" s="95">
        <v>0</v>
      </c>
      <c r="G893" s="95">
        <v>0</v>
      </c>
      <c r="H893" s="95">
        <v>0</v>
      </c>
      <c r="I893" s="95">
        <v>0</v>
      </c>
      <c r="J893" s="95">
        <v>0</v>
      </c>
      <c r="K893" s="95">
        <v>0</v>
      </c>
      <c r="L893" s="95">
        <v>0</v>
      </c>
      <c r="M893" s="95">
        <v>0</v>
      </c>
      <c r="N893" s="95">
        <v>0</v>
      </c>
      <c r="O893" s="95">
        <v>0</v>
      </c>
    </row>
    <row r="894" spans="1:15" x14ac:dyDescent="0.15">
      <c r="A894" s="100">
        <v>0</v>
      </c>
      <c r="B894" s="100">
        <v>0</v>
      </c>
      <c r="C894" s="100">
        <v>0</v>
      </c>
      <c r="D894" s="100">
        <v>0</v>
      </c>
      <c r="E894" s="95">
        <v>0</v>
      </c>
      <c r="F894" s="95">
        <v>0</v>
      </c>
      <c r="G894" s="95">
        <v>0</v>
      </c>
      <c r="H894" s="95">
        <v>0</v>
      </c>
      <c r="I894" s="95">
        <v>0</v>
      </c>
      <c r="J894" s="95">
        <v>0</v>
      </c>
      <c r="K894" s="95">
        <v>0</v>
      </c>
      <c r="L894" s="95">
        <v>0</v>
      </c>
      <c r="M894" s="95">
        <v>0</v>
      </c>
      <c r="N894" s="95">
        <v>0</v>
      </c>
      <c r="O894" s="95">
        <v>0</v>
      </c>
    </row>
    <row r="895" spans="1:15" x14ac:dyDescent="0.15">
      <c r="A895" s="100">
        <v>0</v>
      </c>
      <c r="B895" s="100">
        <v>0</v>
      </c>
      <c r="C895" s="100">
        <v>0</v>
      </c>
      <c r="D895" s="100">
        <v>0</v>
      </c>
      <c r="E895" s="95">
        <v>0</v>
      </c>
      <c r="F895" s="95">
        <v>0</v>
      </c>
      <c r="G895" s="95">
        <v>0</v>
      </c>
      <c r="H895" s="95">
        <v>0</v>
      </c>
      <c r="I895" s="95">
        <v>0</v>
      </c>
      <c r="J895" s="95">
        <v>0</v>
      </c>
      <c r="K895" s="95">
        <v>0</v>
      </c>
      <c r="L895" s="95">
        <v>0</v>
      </c>
      <c r="M895" s="95">
        <v>0</v>
      </c>
      <c r="N895" s="95">
        <v>0</v>
      </c>
      <c r="O895" s="95">
        <v>0</v>
      </c>
    </row>
    <row r="896" spans="1:15" x14ac:dyDescent="0.15">
      <c r="A896" s="100">
        <v>0</v>
      </c>
      <c r="B896" s="100">
        <v>0</v>
      </c>
      <c r="C896" s="100">
        <v>0</v>
      </c>
      <c r="D896" s="100">
        <v>0</v>
      </c>
      <c r="E896" s="95">
        <v>0</v>
      </c>
      <c r="F896" s="95">
        <v>0</v>
      </c>
      <c r="G896" s="95">
        <v>0</v>
      </c>
      <c r="H896" s="95">
        <v>0</v>
      </c>
      <c r="I896" s="95">
        <v>0</v>
      </c>
      <c r="J896" s="95">
        <v>0</v>
      </c>
      <c r="K896" s="95">
        <v>0</v>
      </c>
      <c r="L896" s="95">
        <v>0</v>
      </c>
      <c r="M896" s="95">
        <v>0</v>
      </c>
      <c r="N896" s="95">
        <v>0</v>
      </c>
      <c r="O896" s="95">
        <v>0</v>
      </c>
    </row>
    <row r="897" spans="1:15" x14ac:dyDescent="0.15">
      <c r="A897" s="100">
        <v>0</v>
      </c>
      <c r="B897" s="100">
        <v>0</v>
      </c>
      <c r="C897" s="100">
        <v>0</v>
      </c>
      <c r="D897" s="100">
        <v>0</v>
      </c>
      <c r="E897" s="95">
        <v>0</v>
      </c>
      <c r="F897" s="95">
        <v>0</v>
      </c>
      <c r="G897" s="95">
        <v>0</v>
      </c>
      <c r="H897" s="95">
        <v>0</v>
      </c>
      <c r="I897" s="95">
        <v>0</v>
      </c>
      <c r="J897" s="95">
        <v>0</v>
      </c>
      <c r="K897" s="95">
        <v>0</v>
      </c>
      <c r="L897" s="95">
        <v>0</v>
      </c>
      <c r="M897" s="95">
        <v>0</v>
      </c>
      <c r="N897" s="95">
        <v>0</v>
      </c>
      <c r="O897" s="95">
        <v>0</v>
      </c>
    </row>
    <row r="898" spans="1:15" x14ac:dyDescent="0.15">
      <c r="A898" s="100">
        <v>0</v>
      </c>
      <c r="B898" s="100">
        <v>0</v>
      </c>
      <c r="C898" s="100">
        <v>0</v>
      </c>
      <c r="D898" s="100">
        <v>0</v>
      </c>
      <c r="E898" s="95">
        <v>0</v>
      </c>
      <c r="F898" s="95">
        <v>0</v>
      </c>
      <c r="G898" s="95">
        <v>0</v>
      </c>
      <c r="H898" s="95">
        <v>0</v>
      </c>
      <c r="I898" s="95">
        <v>0</v>
      </c>
      <c r="J898" s="95">
        <v>0</v>
      </c>
      <c r="K898" s="95">
        <v>0</v>
      </c>
      <c r="L898" s="95">
        <v>0</v>
      </c>
      <c r="M898" s="95">
        <v>0</v>
      </c>
      <c r="N898" s="95">
        <v>0</v>
      </c>
      <c r="O898" s="95">
        <v>0</v>
      </c>
    </row>
    <row r="899" spans="1:15" x14ac:dyDescent="0.15">
      <c r="A899" s="100">
        <v>0</v>
      </c>
      <c r="B899" s="100">
        <v>0</v>
      </c>
      <c r="C899" s="100">
        <v>0</v>
      </c>
      <c r="D899" s="100">
        <v>0</v>
      </c>
      <c r="E899" s="95">
        <v>0</v>
      </c>
      <c r="F899" s="95">
        <v>0</v>
      </c>
      <c r="G899" s="95">
        <v>0</v>
      </c>
      <c r="H899" s="95">
        <v>0</v>
      </c>
      <c r="I899" s="95">
        <v>0</v>
      </c>
      <c r="J899" s="95">
        <v>0</v>
      </c>
      <c r="K899" s="95">
        <v>0</v>
      </c>
      <c r="L899" s="95">
        <v>0</v>
      </c>
      <c r="M899" s="95">
        <v>0</v>
      </c>
      <c r="N899" s="95">
        <v>0</v>
      </c>
      <c r="O899" s="95">
        <v>0</v>
      </c>
    </row>
    <row r="900" spans="1:15" x14ac:dyDescent="0.15">
      <c r="A900" s="100">
        <v>0</v>
      </c>
      <c r="B900" s="100">
        <v>0</v>
      </c>
      <c r="C900" s="100">
        <v>0</v>
      </c>
      <c r="D900" s="100">
        <v>0</v>
      </c>
      <c r="E900" s="95">
        <v>0</v>
      </c>
      <c r="F900" s="95">
        <v>0</v>
      </c>
      <c r="G900" s="95">
        <v>0</v>
      </c>
      <c r="H900" s="95">
        <v>0</v>
      </c>
      <c r="I900" s="95">
        <v>0</v>
      </c>
      <c r="J900" s="95">
        <v>0</v>
      </c>
      <c r="K900" s="95">
        <v>0</v>
      </c>
      <c r="L900" s="95">
        <v>0</v>
      </c>
      <c r="M900" s="95">
        <v>0</v>
      </c>
      <c r="N900" s="95">
        <v>0</v>
      </c>
      <c r="O900" s="95">
        <v>0</v>
      </c>
    </row>
    <row r="901" spans="1:15" x14ac:dyDescent="0.15">
      <c r="A901" s="100">
        <v>0</v>
      </c>
      <c r="B901" s="100">
        <v>0</v>
      </c>
      <c r="C901" s="100">
        <v>0</v>
      </c>
      <c r="D901" s="100">
        <v>0</v>
      </c>
      <c r="E901" s="95">
        <v>0</v>
      </c>
      <c r="F901" s="95">
        <v>0</v>
      </c>
      <c r="G901" s="95">
        <v>0</v>
      </c>
      <c r="H901" s="95">
        <v>0</v>
      </c>
      <c r="I901" s="95">
        <v>0</v>
      </c>
      <c r="J901" s="95">
        <v>0</v>
      </c>
      <c r="K901" s="95">
        <v>0</v>
      </c>
      <c r="L901" s="95">
        <v>0</v>
      </c>
      <c r="M901" s="95">
        <v>0</v>
      </c>
      <c r="N901" s="95">
        <v>0</v>
      </c>
      <c r="O901" s="95">
        <v>0</v>
      </c>
    </row>
    <row r="902" spans="1:15" x14ac:dyDescent="0.15">
      <c r="A902" s="100">
        <v>0</v>
      </c>
      <c r="B902" s="100">
        <v>0</v>
      </c>
      <c r="C902" s="100">
        <v>0</v>
      </c>
      <c r="D902" s="100">
        <v>0</v>
      </c>
      <c r="E902" s="95">
        <v>0</v>
      </c>
      <c r="F902" s="95">
        <v>0</v>
      </c>
      <c r="G902" s="95">
        <v>0</v>
      </c>
      <c r="H902" s="95">
        <v>0</v>
      </c>
      <c r="I902" s="95">
        <v>0</v>
      </c>
      <c r="J902" s="95">
        <v>0</v>
      </c>
      <c r="K902" s="95">
        <v>0</v>
      </c>
      <c r="L902" s="95">
        <v>0</v>
      </c>
      <c r="M902" s="95">
        <v>0</v>
      </c>
      <c r="N902" s="95">
        <v>0</v>
      </c>
      <c r="O902" s="95">
        <v>0</v>
      </c>
    </row>
    <row r="903" spans="1:15" x14ac:dyDescent="0.15">
      <c r="A903" s="100">
        <v>0</v>
      </c>
      <c r="B903" s="100">
        <v>0</v>
      </c>
      <c r="C903" s="100">
        <v>0</v>
      </c>
      <c r="D903" s="100">
        <v>0</v>
      </c>
      <c r="E903" s="95">
        <v>0</v>
      </c>
      <c r="F903" s="95">
        <v>0</v>
      </c>
      <c r="G903" s="95">
        <v>0</v>
      </c>
      <c r="H903" s="95">
        <v>0</v>
      </c>
      <c r="I903" s="95">
        <v>0</v>
      </c>
      <c r="J903" s="95">
        <v>0</v>
      </c>
      <c r="K903" s="95">
        <v>0</v>
      </c>
      <c r="L903" s="95">
        <v>0</v>
      </c>
      <c r="M903" s="95">
        <v>0</v>
      </c>
      <c r="N903" s="95">
        <v>0</v>
      </c>
      <c r="O903" s="95">
        <v>0</v>
      </c>
    </row>
    <row r="904" spans="1:15" x14ac:dyDescent="0.15">
      <c r="A904" s="100">
        <v>0</v>
      </c>
      <c r="B904" s="100">
        <v>0</v>
      </c>
      <c r="C904" s="100">
        <v>0</v>
      </c>
      <c r="D904" s="100">
        <v>0</v>
      </c>
      <c r="E904" s="95">
        <v>0</v>
      </c>
      <c r="F904" s="95">
        <v>0</v>
      </c>
      <c r="G904" s="95">
        <v>0</v>
      </c>
      <c r="H904" s="95">
        <v>0</v>
      </c>
      <c r="I904" s="95">
        <v>0</v>
      </c>
      <c r="J904" s="95">
        <v>0</v>
      </c>
      <c r="K904" s="95">
        <v>0</v>
      </c>
      <c r="L904" s="95">
        <v>0</v>
      </c>
      <c r="M904" s="95">
        <v>0</v>
      </c>
      <c r="N904" s="95">
        <v>0</v>
      </c>
      <c r="O904" s="95">
        <v>0</v>
      </c>
    </row>
    <row r="905" spans="1:15" x14ac:dyDescent="0.15">
      <c r="A905" s="100">
        <v>0</v>
      </c>
      <c r="B905" s="100">
        <v>0</v>
      </c>
      <c r="C905" s="100">
        <v>0</v>
      </c>
      <c r="D905" s="100">
        <v>0</v>
      </c>
      <c r="E905" s="95">
        <v>0</v>
      </c>
      <c r="F905" s="95">
        <v>0</v>
      </c>
      <c r="G905" s="95">
        <v>0</v>
      </c>
      <c r="H905" s="95">
        <v>0</v>
      </c>
      <c r="I905" s="95">
        <v>0</v>
      </c>
      <c r="J905" s="95">
        <v>0</v>
      </c>
      <c r="K905" s="95">
        <v>0</v>
      </c>
      <c r="L905" s="95">
        <v>0</v>
      </c>
      <c r="M905" s="95">
        <v>0</v>
      </c>
      <c r="N905" s="95">
        <v>0</v>
      </c>
      <c r="O905" s="95">
        <v>0</v>
      </c>
    </row>
    <row r="906" spans="1:15" x14ac:dyDescent="0.15">
      <c r="A906" s="100">
        <v>0</v>
      </c>
      <c r="B906" s="100">
        <v>0</v>
      </c>
      <c r="C906" s="100">
        <v>0</v>
      </c>
      <c r="D906" s="100">
        <v>0</v>
      </c>
      <c r="E906" s="95">
        <v>0</v>
      </c>
      <c r="F906" s="95">
        <v>0</v>
      </c>
      <c r="G906" s="95">
        <v>0</v>
      </c>
      <c r="H906" s="95">
        <v>0</v>
      </c>
      <c r="I906" s="95">
        <v>0</v>
      </c>
      <c r="J906" s="95">
        <v>0</v>
      </c>
      <c r="K906" s="95">
        <v>0</v>
      </c>
      <c r="L906" s="95">
        <v>0</v>
      </c>
      <c r="M906" s="95">
        <v>0</v>
      </c>
      <c r="N906" s="95">
        <v>0</v>
      </c>
      <c r="O906" s="95">
        <v>0</v>
      </c>
    </row>
    <row r="907" spans="1:15" x14ac:dyDescent="0.15">
      <c r="A907" s="100">
        <v>0</v>
      </c>
      <c r="B907" s="100">
        <v>0</v>
      </c>
      <c r="C907" s="100">
        <v>0</v>
      </c>
      <c r="D907" s="100">
        <v>0</v>
      </c>
      <c r="E907" s="95">
        <v>0</v>
      </c>
      <c r="F907" s="95">
        <v>0</v>
      </c>
      <c r="G907" s="95">
        <v>0</v>
      </c>
      <c r="H907" s="95">
        <v>0</v>
      </c>
      <c r="I907" s="95">
        <v>0</v>
      </c>
      <c r="J907" s="95">
        <v>0</v>
      </c>
      <c r="K907" s="95">
        <v>0</v>
      </c>
      <c r="L907" s="95">
        <v>0</v>
      </c>
      <c r="M907" s="95">
        <v>0</v>
      </c>
      <c r="N907" s="95">
        <v>0</v>
      </c>
      <c r="O907" s="95">
        <v>0</v>
      </c>
    </row>
    <row r="908" spans="1:15" x14ac:dyDescent="0.15">
      <c r="A908" s="100">
        <v>0</v>
      </c>
      <c r="B908" s="100">
        <v>0</v>
      </c>
      <c r="C908" s="100">
        <v>0</v>
      </c>
      <c r="D908" s="100">
        <v>0</v>
      </c>
      <c r="E908" s="95">
        <v>0</v>
      </c>
      <c r="F908" s="95">
        <v>0</v>
      </c>
      <c r="G908" s="95">
        <v>0</v>
      </c>
      <c r="H908" s="95">
        <v>0</v>
      </c>
      <c r="I908" s="95">
        <v>0</v>
      </c>
      <c r="J908" s="95">
        <v>0</v>
      </c>
      <c r="K908" s="95">
        <v>0</v>
      </c>
      <c r="L908" s="95">
        <v>0</v>
      </c>
      <c r="M908" s="95">
        <v>0</v>
      </c>
      <c r="N908" s="95">
        <v>0</v>
      </c>
      <c r="O908" s="95">
        <v>0</v>
      </c>
    </row>
    <row r="909" spans="1:15" x14ac:dyDescent="0.15">
      <c r="A909" s="100">
        <v>0</v>
      </c>
      <c r="B909" s="100">
        <v>0</v>
      </c>
      <c r="C909" s="100">
        <v>0</v>
      </c>
      <c r="D909" s="100">
        <v>0</v>
      </c>
      <c r="E909" s="95">
        <v>0</v>
      </c>
      <c r="F909" s="95">
        <v>0</v>
      </c>
      <c r="G909" s="95">
        <v>0</v>
      </c>
      <c r="H909" s="95">
        <v>0</v>
      </c>
      <c r="I909" s="95">
        <v>0</v>
      </c>
      <c r="J909" s="95">
        <v>0</v>
      </c>
      <c r="K909" s="95">
        <v>0</v>
      </c>
      <c r="L909" s="95">
        <v>0</v>
      </c>
      <c r="M909" s="95">
        <v>0</v>
      </c>
      <c r="N909" s="95">
        <v>0</v>
      </c>
      <c r="O909" s="95">
        <v>0</v>
      </c>
    </row>
    <row r="910" spans="1:15" x14ac:dyDescent="0.15">
      <c r="A910" s="100">
        <v>0</v>
      </c>
      <c r="B910" s="100">
        <v>0</v>
      </c>
      <c r="C910" s="100">
        <v>0</v>
      </c>
      <c r="D910" s="100">
        <v>0</v>
      </c>
      <c r="E910" s="95">
        <v>0</v>
      </c>
      <c r="F910" s="95">
        <v>0</v>
      </c>
      <c r="G910" s="95">
        <v>0</v>
      </c>
      <c r="H910" s="95">
        <v>0</v>
      </c>
      <c r="I910" s="95">
        <v>0</v>
      </c>
      <c r="J910" s="95">
        <v>0</v>
      </c>
      <c r="K910" s="95">
        <v>0</v>
      </c>
      <c r="L910" s="95">
        <v>0</v>
      </c>
      <c r="M910" s="95">
        <v>0</v>
      </c>
      <c r="N910" s="95">
        <v>0</v>
      </c>
      <c r="O910" s="95">
        <v>0</v>
      </c>
    </row>
    <row r="911" spans="1:15" x14ac:dyDescent="0.15">
      <c r="A911" s="100">
        <v>0</v>
      </c>
      <c r="B911" s="100">
        <v>0</v>
      </c>
      <c r="C911" s="100">
        <v>0</v>
      </c>
      <c r="D911" s="100">
        <v>0</v>
      </c>
      <c r="E911" s="95">
        <v>0</v>
      </c>
      <c r="F911" s="95">
        <v>0</v>
      </c>
      <c r="G911" s="95">
        <v>0</v>
      </c>
      <c r="H911" s="95">
        <v>0</v>
      </c>
      <c r="I911" s="95">
        <v>0</v>
      </c>
      <c r="J911" s="95">
        <v>0</v>
      </c>
      <c r="K911" s="95">
        <v>0</v>
      </c>
      <c r="L911" s="95">
        <v>0</v>
      </c>
      <c r="M911" s="95">
        <v>0</v>
      </c>
      <c r="N911" s="95">
        <v>0</v>
      </c>
      <c r="O911" s="95">
        <v>0</v>
      </c>
    </row>
    <row r="912" spans="1:15" x14ac:dyDescent="0.15">
      <c r="A912" s="100">
        <v>0</v>
      </c>
      <c r="B912" s="100">
        <v>0</v>
      </c>
      <c r="C912" s="100">
        <v>0</v>
      </c>
      <c r="D912" s="100">
        <v>0</v>
      </c>
      <c r="E912" s="95">
        <v>0</v>
      </c>
      <c r="F912" s="95">
        <v>0</v>
      </c>
      <c r="G912" s="95">
        <v>0</v>
      </c>
      <c r="H912" s="95">
        <v>0</v>
      </c>
      <c r="I912" s="95">
        <v>0</v>
      </c>
      <c r="J912" s="95">
        <v>0</v>
      </c>
      <c r="K912" s="95">
        <v>0</v>
      </c>
      <c r="L912" s="95">
        <v>0</v>
      </c>
      <c r="M912" s="95">
        <v>0</v>
      </c>
      <c r="N912" s="95">
        <v>0</v>
      </c>
      <c r="O912" s="95">
        <v>0</v>
      </c>
    </row>
    <row r="913" spans="1:15" x14ac:dyDescent="0.15">
      <c r="A913" s="100">
        <v>0</v>
      </c>
      <c r="B913" s="100">
        <v>0</v>
      </c>
      <c r="C913" s="100">
        <v>0</v>
      </c>
      <c r="D913" s="100">
        <v>0</v>
      </c>
      <c r="E913" s="95">
        <v>0</v>
      </c>
      <c r="F913" s="95">
        <v>0</v>
      </c>
      <c r="G913" s="95">
        <v>0</v>
      </c>
      <c r="H913" s="95">
        <v>0</v>
      </c>
      <c r="I913" s="95">
        <v>0</v>
      </c>
      <c r="J913" s="95">
        <v>0</v>
      </c>
      <c r="K913" s="95">
        <v>0</v>
      </c>
      <c r="L913" s="95">
        <v>0</v>
      </c>
      <c r="M913" s="95">
        <v>0</v>
      </c>
      <c r="N913" s="95">
        <v>0</v>
      </c>
      <c r="O913" s="95">
        <v>0</v>
      </c>
    </row>
    <row r="914" spans="1:15" x14ac:dyDescent="0.15">
      <c r="A914" s="100">
        <v>0</v>
      </c>
      <c r="B914" s="100">
        <v>0</v>
      </c>
      <c r="C914" s="100">
        <v>0</v>
      </c>
      <c r="D914" s="100">
        <v>0</v>
      </c>
      <c r="E914" s="95">
        <v>0</v>
      </c>
      <c r="F914" s="95">
        <v>0</v>
      </c>
      <c r="G914" s="95">
        <v>0</v>
      </c>
      <c r="H914" s="95">
        <v>0</v>
      </c>
      <c r="I914" s="95">
        <v>0</v>
      </c>
      <c r="J914" s="95">
        <v>0</v>
      </c>
      <c r="K914" s="95">
        <v>0</v>
      </c>
      <c r="L914" s="95">
        <v>0</v>
      </c>
      <c r="M914" s="95">
        <v>0</v>
      </c>
      <c r="N914" s="95">
        <v>0</v>
      </c>
      <c r="O914" s="95">
        <v>0</v>
      </c>
    </row>
    <row r="915" spans="1:15" x14ac:dyDescent="0.15">
      <c r="A915" s="100">
        <v>0</v>
      </c>
      <c r="B915" s="100">
        <v>0</v>
      </c>
      <c r="C915" s="100">
        <v>0</v>
      </c>
      <c r="D915" s="100">
        <v>0</v>
      </c>
      <c r="E915" s="95">
        <v>0</v>
      </c>
      <c r="F915" s="95">
        <v>0</v>
      </c>
      <c r="G915" s="95">
        <v>0</v>
      </c>
      <c r="H915" s="95">
        <v>0</v>
      </c>
      <c r="I915" s="95">
        <v>0</v>
      </c>
      <c r="J915" s="95">
        <v>0</v>
      </c>
      <c r="K915" s="95">
        <v>0</v>
      </c>
      <c r="L915" s="95">
        <v>0</v>
      </c>
      <c r="M915" s="95">
        <v>0</v>
      </c>
      <c r="N915" s="95">
        <v>0</v>
      </c>
      <c r="O915" s="95">
        <v>0</v>
      </c>
    </row>
    <row r="916" spans="1:15" x14ac:dyDescent="0.15">
      <c r="A916" s="100">
        <v>0</v>
      </c>
      <c r="B916" s="100">
        <v>0</v>
      </c>
      <c r="C916" s="100">
        <v>0</v>
      </c>
      <c r="D916" s="100">
        <v>0</v>
      </c>
      <c r="E916" s="95">
        <v>0</v>
      </c>
      <c r="F916" s="95">
        <v>0</v>
      </c>
      <c r="G916" s="95">
        <v>0</v>
      </c>
      <c r="H916" s="95">
        <v>0</v>
      </c>
      <c r="I916" s="95">
        <v>0</v>
      </c>
      <c r="J916" s="95">
        <v>0</v>
      </c>
      <c r="K916" s="95">
        <v>0</v>
      </c>
      <c r="L916" s="95">
        <v>0</v>
      </c>
      <c r="M916" s="95">
        <v>0</v>
      </c>
      <c r="N916" s="95">
        <v>0</v>
      </c>
      <c r="O916" s="95">
        <v>0</v>
      </c>
    </row>
    <row r="917" spans="1:15" x14ac:dyDescent="0.15">
      <c r="A917" s="100">
        <v>0</v>
      </c>
      <c r="B917" s="100">
        <v>0</v>
      </c>
      <c r="C917" s="100">
        <v>0</v>
      </c>
      <c r="D917" s="100">
        <v>0</v>
      </c>
      <c r="E917" s="95">
        <v>0</v>
      </c>
      <c r="F917" s="95">
        <v>0</v>
      </c>
      <c r="G917" s="95">
        <v>0</v>
      </c>
      <c r="H917" s="95">
        <v>0</v>
      </c>
      <c r="I917" s="95">
        <v>0</v>
      </c>
      <c r="J917" s="95">
        <v>0</v>
      </c>
      <c r="K917" s="95">
        <v>0</v>
      </c>
      <c r="L917" s="95">
        <v>0</v>
      </c>
      <c r="M917" s="95">
        <v>0</v>
      </c>
      <c r="N917" s="95">
        <v>0</v>
      </c>
      <c r="O917" s="95">
        <v>0</v>
      </c>
    </row>
    <row r="918" spans="1:15" x14ac:dyDescent="0.15">
      <c r="A918" s="100">
        <v>0</v>
      </c>
      <c r="B918" s="100">
        <v>0</v>
      </c>
      <c r="C918" s="100">
        <v>0</v>
      </c>
      <c r="D918" s="100">
        <v>0</v>
      </c>
      <c r="E918" s="95">
        <v>0</v>
      </c>
      <c r="F918" s="95">
        <v>0</v>
      </c>
      <c r="G918" s="95">
        <v>0</v>
      </c>
      <c r="H918" s="95">
        <v>0</v>
      </c>
      <c r="I918" s="95">
        <v>0</v>
      </c>
      <c r="J918" s="95">
        <v>0</v>
      </c>
      <c r="K918" s="95">
        <v>0</v>
      </c>
      <c r="L918" s="95">
        <v>0</v>
      </c>
      <c r="M918" s="95">
        <v>0</v>
      </c>
      <c r="N918" s="95">
        <v>0</v>
      </c>
      <c r="O918" s="95">
        <v>0</v>
      </c>
    </row>
    <row r="919" spans="1:15" x14ac:dyDescent="0.15">
      <c r="A919" s="100">
        <v>0</v>
      </c>
      <c r="B919" s="100">
        <v>0</v>
      </c>
      <c r="C919" s="100">
        <v>0</v>
      </c>
      <c r="D919" s="100">
        <v>0</v>
      </c>
      <c r="E919" s="95">
        <v>0</v>
      </c>
      <c r="F919" s="95">
        <v>0</v>
      </c>
      <c r="G919" s="95">
        <v>0</v>
      </c>
      <c r="H919" s="95">
        <v>0</v>
      </c>
      <c r="I919" s="95">
        <v>0</v>
      </c>
      <c r="J919" s="95">
        <v>0</v>
      </c>
      <c r="K919" s="95">
        <v>0</v>
      </c>
      <c r="L919" s="95">
        <v>0</v>
      </c>
      <c r="M919" s="95">
        <v>0</v>
      </c>
      <c r="N919" s="95">
        <v>0</v>
      </c>
      <c r="O919" s="95">
        <v>0</v>
      </c>
    </row>
    <row r="920" spans="1:15" x14ac:dyDescent="0.15">
      <c r="A920" s="100">
        <v>0</v>
      </c>
      <c r="B920" s="100">
        <v>0</v>
      </c>
      <c r="C920" s="100">
        <v>0</v>
      </c>
      <c r="D920" s="100">
        <v>0</v>
      </c>
      <c r="E920" s="95">
        <v>0</v>
      </c>
      <c r="F920" s="95">
        <v>0</v>
      </c>
      <c r="G920" s="95">
        <v>0</v>
      </c>
      <c r="H920" s="95">
        <v>0</v>
      </c>
      <c r="I920" s="95">
        <v>0</v>
      </c>
      <c r="J920" s="95">
        <v>0</v>
      </c>
      <c r="K920" s="95">
        <v>0</v>
      </c>
      <c r="L920" s="95">
        <v>0</v>
      </c>
      <c r="M920" s="95">
        <v>0</v>
      </c>
      <c r="N920" s="95">
        <v>0</v>
      </c>
      <c r="O920" s="95">
        <v>0</v>
      </c>
    </row>
    <row r="921" spans="1:15" x14ac:dyDescent="0.15">
      <c r="A921" s="100">
        <v>0</v>
      </c>
      <c r="B921" s="100">
        <v>0</v>
      </c>
      <c r="C921" s="100">
        <v>0</v>
      </c>
      <c r="D921" s="100">
        <v>0</v>
      </c>
      <c r="E921" s="95">
        <v>0</v>
      </c>
      <c r="F921" s="95">
        <v>0</v>
      </c>
      <c r="G921" s="95">
        <v>0</v>
      </c>
      <c r="H921" s="95">
        <v>0</v>
      </c>
      <c r="I921" s="95">
        <v>0</v>
      </c>
      <c r="J921" s="95">
        <v>0</v>
      </c>
      <c r="K921" s="95">
        <v>0</v>
      </c>
      <c r="L921" s="95">
        <v>0</v>
      </c>
      <c r="M921" s="95">
        <v>0</v>
      </c>
      <c r="N921" s="95">
        <v>0</v>
      </c>
      <c r="O921" s="95">
        <v>0</v>
      </c>
    </row>
    <row r="922" spans="1:15" x14ac:dyDescent="0.15">
      <c r="A922" s="100">
        <v>0</v>
      </c>
      <c r="B922" s="100">
        <v>0</v>
      </c>
      <c r="C922" s="100">
        <v>0</v>
      </c>
      <c r="D922" s="100">
        <v>0</v>
      </c>
      <c r="E922" s="95">
        <v>0</v>
      </c>
      <c r="F922" s="95">
        <v>0</v>
      </c>
      <c r="G922" s="95">
        <v>0</v>
      </c>
      <c r="H922" s="95">
        <v>0</v>
      </c>
      <c r="I922" s="95">
        <v>0</v>
      </c>
      <c r="J922" s="95">
        <v>0</v>
      </c>
      <c r="K922" s="95">
        <v>0</v>
      </c>
      <c r="L922" s="95">
        <v>0</v>
      </c>
      <c r="M922" s="95">
        <v>0</v>
      </c>
      <c r="N922" s="95">
        <v>0</v>
      </c>
      <c r="O922" s="95">
        <v>0</v>
      </c>
    </row>
    <row r="923" spans="1:15" x14ac:dyDescent="0.15">
      <c r="A923" s="100">
        <v>0</v>
      </c>
      <c r="B923" s="100">
        <v>0</v>
      </c>
      <c r="C923" s="100">
        <v>0</v>
      </c>
      <c r="D923" s="100">
        <v>0</v>
      </c>
      <c r="E923" s="95">
        <v>0</v>
      </c>
      <c r="F923" s="95">
        <v>0</v>
      </c>
      <c r="G923" s="95">
        <v>0</v>
      </c>
      <c r="H923" s="95">
        <v>0</v>
      </c>
      <c r="I923" s="95">
        <v>0</v>
      </c>
      <c r="J923" s="95">
        <v>0</v>
      </c>
      <c r="K923" s="95">
        <v>0</v>
      </c>
      <c r="L923" s="95">
        <v>0</v>
      </c>
      <c r="M923" s="95">
        <v>0</v>
      </c>
      <c r="N923" s="95">
        <v>0</v>
      </c>
      <c r="O923" s="95">
        <v>0</v>
      </c>
    </row>
    <row r="924" spans="1:15" x14ac:dyDescent="0.15">
      <c r="A924" s="100">
        <v>0</v>
      </c>
      <c r="B924" s="100">
        <v>0</v>
      </c>
      <c r="C924" s="100">
        <v>0</v>
      </c>
      <c r="D924" s="100">
        <v>0</v>
      </c>
      <c r="E924" s="95">
        <v>0</v>
      </c>
      <c r="F924" s="95">
        <v>0</v>
      </c>
      <c r="G924" s="95">
        <v>0</v>
      </c>
      <c r="H924" s="95">
        <v>0</v>
      </c>
      <c r="I924" s="95">
        <v>0</v>
      </c>
      <c r="J924" s="95">
        <v>0</v>
      </c>
      <c r="K924" s="95">
        <v>0</v>
      </c>
      <c r="L924" s="95">
        <v>0</v>
      </c>
      <c r="M924" s="95">
        <v>0</v>
      </c>
      <c r="N924" s="95">
        <v>0</v>
      </c>
      <c r="O924" s="95">
        <v>0</v>
      </c>
    </row>
    <row r="925" spans="1:15" x14ac:dyDescent="0.15">
      <c r="A925" s="100">
        <v>0</v>
      </c>
      <c r="B925" s="100">
        <v>0</v>
      </c>
      <c r="C925" s="100">
        <v>0</v>
      </c>
      <c r="D925" s="100">
        <v>0</v>
      </c>
      <c r="E925" s="95">
        <v>0</v>
      </c>
      <c r="F925" s="95">
        <v>0</v>
      </c>
      <c r="G925" s="95">
        <v>0</v>
      </c>
      <c r="H925" s="95">
        <v>0</v>
      </c>
      <c r="I925" s="95">
        <v>0</v>
      </c>
      <c r="J925" s="95">
        <v>0</v>
      </c>
      <c r="K925" s="95">
        <v>0</v>
      </c>
      <c r="L925" s="95">
        <v>0</v>
      </c>
      <c r="M925" s="95">
        <v>0</v>
      </c>
      <c r="N925" s="95">
        <v>0</v>
      </c>
      <c r="O925" s="95">
        <v>0</v>
      </c>
    </row>
    <row r="926" spans="1:15" x14ac:dyDescent="0.15">
      <c r="A926" s="100">
        <v>0</v>
      </c>
      <c r="B926" s="100">
        <v>0</v>
      </c>
      <c r="C926" s="100">
        <v>0</v>
      </c>
      <c r="D926" s="100">
        <v>0</v>
      </c>
      <c r="E926" s="95">
        <v>0</v>
      </c>
      <c r="F926" s="95">
        <v>0</v>
      </c>
      <c r="G926" s="95">
        <v>0</v>
      </c>
      <c r="H926" s="95">
        <v>0</v>
      </c>
      <c r="I926" s="95">
        <v>0</v>
      </c>
      <c r="J926" s="95">
        <v>0</v>
      </c>
      <c r="K926" s="95">
        <v>0</v>
      </c>
      <c r="L926" s="95">
        <v>0</v>
      </c>
      <c r="M926" s="95">
        <v>0</v>
      </c>
      <c r="N926" s="95">
        <v>0</v>
      </c>
      <c r="O926" s="95">
        <v>0</v>
      </c>
    </row>
    <row r="927" spans="1:15" x14ac:dyDescent="0.15">
      <c r="A927" s="100">
        <v>0</v>
      </c>
      <c r="B927" s="100">
        <v>0</v>
      </c>
      <c r="C927" s="100">
        <v>0</v>
      </c>
      <c r="D927" s="100">
        <v>0</v>
      </c>
      <c r="E927" s="95">
        <v>0</v>
      </c>
      <c r="F927" s="95">
        <v>0</v>
      </c>
      <c r="G927" s="95">
        <v>0</v>
      </c>
      <c r="H927" s="95">
        <v>0</v>
      </c>
      <c r="I927" s="95">
        <v>0</v>
      </c>
      <c r="J927" s="95">
        <v>0</v>
      </c>
      <c r="K927" s="95">
        <v>0</v>
      </c>
      <c r="L927" s="95">
        <v>0</v>
      </c>
      <c r="M927" s="95">
        <v>0</v>
      </c>
      <c r="N927" s="95">
        <v>0</v>
      </c>
      <c r="O927" s="95">
        <v>0</v>
      </c>
    </row>
    <row r="928" spans="1:15" x14ac:dyDescent="0.15">
      <c r="A928" s="100">
        <v>0</v>
      </c>
      <c r="B928" s="100">
        <v>0</v>
      </c>
      <c r="C928" s="100">
        <v>0</v>
      </c>
      <c r="D928" s="100">
        <v>0</v>
      </c>
      <c r="E928" s="95">
        <v>0</v>
      </c>
      <c r="F928" s="95">
        <v>0</v>
      </c>
      <c r="G928" s="95">
        <v>0</v>
      </c>
      <c r="H928" s="95">
        <v>0</v>
      </c>
      <c r="I928" s="95">
        <v>0</v>
      </c>
      <c r="J928" s="95">
        <v>0</v>
      </c>
      <c r="K928" s="95">
        <v>0</v>
      </c>
      <c r="L928" s="95">
        <v>0</v>
      </c>
      <c r="M928" s="95">
        <v>0</v>
      </c>
      <c r="N928" s="95">
        <v>0</v>
      </c>
      <c r="O928" s="95">
        <v>0</v>
      </c>
    </row>
    <row r="929" spans="1:15" x14ac:dyDescent="0.15">
      <c r="A929" s="100">
        <v>0</v>
      </c>
      <c r="B929" s="100">
        <v>0</v>
      </c>
      <c r="C929" s="100">
        <v>0</v>
      </c>
      <c r="D929" s="100">
        <v>0</v>
      </c>
      <c r="E929" s="95">
        <v>0</v>
      </c>
      <c r="F929" s="95">
        <v>0</v>
      </c>
      <c r="G929" s="95">
        <v>0</v>
      </c>
      <c r="H929" s="95">
        <v>0</v>
      </c>
      <c r="I929" s="95">
        <v>0</v>
      </c>
      <c r="J929" s="95">
        <v>0</v>
      </c>
      <c r="K929" s="95">
        <v>0</v>
      </c>
      <c r="L929" s="95">
        <v>0</v>
      </c>
      <c r="M929" s="95">
        <v>0</v>
      </c>
      <c r="N929" s="95">
        <v>0</v>
      </c>
      <c r="O929" s="95">
        <v>0</v>
      </c>
    </row>
    <row r="930" spans="1:15" x14ac:dyDescent="0.15">
      <c r="A930" s="100">
        <v>0</v>
      </c>
      <c r="B930" s="100">
        <v>0</v>
      </c>
      <c r="C930" s="100">
        <v>0</v>
      </c>
      <c r="D930" s="100">
        <v>0</v>
      </c>
      <c r="E930" s="95">
        <v>0</v>
      </c>
      <c r="F930" s="95">
        <v>0</v>
      </c>
      <c r="G930" s="95">
        <v>0</v>
      </c>
      <c r="H930" s="95">
        <v>0</v>
      </c>
      <c r="I930" s="95">
        <v>0</v>
      </c>
      <c r="J930" s="95">
        <v>0</v>
      </c>
      <c r="K930" s="95">
        <v>0</v>
      </c>
      <c r="L930" s="95">
        <v>0</v>
      </c>
      <c r="M930" s="95">
        <v>0</v>
      </c>
      <c r="N930" s="95">
        <v>0</v>
      </c>
      <c r="O930" s="95">
        <v>0</v>
      </c>
    </row>
    <row r="931" spans="1:15" x14ac:dyDescent="0.15">
      <c r="A931" s="100">
        <v>0</v>
      </c>
      <c r="B931" s="100">
        <v>0</v>
      </c>
      <c r="C931" s="100">
        <v>0</v>
      </c>
      <c r="D931" s="100">
        <v>0</v>
      </c>
      <c r="E931" s="95">
        <v>0</v>
      </c>
      <c r="F931" s="95">
        <v>0</v>
      </c>
      <c r="G931" s="95">
        <v>0</v>
      </c>
      <c r="H931" s="95">
        <v>0</v>
      </c>
      <c r="I931" s="95">
        <v>0</v>
      </c>
      <c r="J931" s="95">
        <v>0</v>
      </c>
      <c r="K931" s="95">
        <v>0</v>
      </c>
      <c r="L931" s="95">
        <v>0</v>
      </c>
      <c r="M931" s="95">
        <v>0</v>
      </c>
      <c r="N931" s="95">
        <v>0</v>
      </c>
      <c r="O931" s="95">
        <v>0</v>
      </c>
    </row>
    <row r="932" spans="1:15" x14ac:dyDescent="0.15">
      <c r="A932" s="100">
        <v>0</v>
      </c>
      <c r="B932" s="100">
        <v>0</v>
      </c>
      <c r="C932" s="100">
        <v>0</v>
      </c>
      <c r="D932" s="100">
        <v>0</v>
      </c>
      <c r="E932" s="95">
        <v>0</v>
      </c>
      <c r="F932" s="95">
        <v>0</v>
      </c>
      <c r="G932" s="95">
        <v>0</v>
      </c>
      <c r="H932" s="95">
        <v>0</v>
      </c>
      <c r="I932" s="95">
        <v>0</v>
      </c>
      <c r="J932" s="95">
        <v>0</v>
      </c>
      <c r="K932" s="95">
        <v>0</v>
      </c>
      <c r="L932" s="95">
        <v>0</v>
      </c>
      <c r="M932" s="95">
        <v>0</v>
      </c>
      <c r="N932" s="95">
        <v>0</v>
      </c>
      <c r="O932" s="95">
        <v>0</v>
      </c>
    </row>
    <row r="933" spans="1:15" x14ac:dyDescent="0.15">
      <c r="A933" s="100">
        <v>0</v>
      </c>
      <c r="B933" s="100">
        <v>0</v>
      </c>
      <c r="C933" s="100">
        <v>0</v>
      </c>
      <c r="D933" s="100">
        <v>0</v>
      </c>
      <c r="E933" s="95">
        <v>0</v>
      </c>
      <c r="F933" s="95">
        <v>0</v>
      </c>
      <c r="G933" s="95">
        <v>0</v>
      </c>
      <c r="H933" s="95">
        <v>0</v>
      </c>
      <c r="I933" s="95">
        <v>0</v>
      </c>
      <c r="J933" s="95">
        <v>0</v>
      </c>
      <c r="K933" s="95">
        <v>0</v>
      </c>
      <c r="L933" s="95">
        <v>0</v>
      </c>
      <c r="M933" s="95">
        <v>0</v>
      </c>
      <c r="N933" s="95">
        <v>0</v>
      </c>
      <c r="O933" s="95">
        <v>0</v>
      </c>
    </row>
    <row r="934" spans="1:15" x14ac:dyDescent="0.15">
      <c r="A934" s="100">
        <v>0</v>
      </c>
      <c r="B934" s="100">
        <v>0</v>
      </c>
      <c r="C934" s="100">
        <v>0</v>
      </c>
      <c r="D934" s="100">
        <v>0</v>
      </c>
      <c r="E934" s="95">
        <v>0</v>
      </c>
      <c r="F934" s="95">
        <v>0</v>
      </c>
      <c r="G934" s="95">
        <v>0</v>
      </c>
      <c r="H934" s="95">
        <v>0</v>
      </c>
      <c r="I934" s="95">
        <v>0</v>
      </c>
      <c r="J934" s="95">
        <v>0</v>
      </c>
      <c r="K934" s="95">
        <v>0</v>
      </c>
      <c r="L934" s="95">
        <v>0</v>
      </c>
      <c r="M934" s="95">
        <v>0</v>
      </c>
      <c r="N934" s="95">
        <v>0</v>
      </c>
      <c r="O934" s="95">
        <v>0</v>
      </c>
    </row>
    <row r="935" spans="1:15" x14ac:dyDescent="0.15">
      <c r="A935" s="100">
        <v>0</v>
      </c>
      <c r="B935" s="100">
        <v>0</v>
      </c>
      <c r="C935" s="100">
        <v>0</v>
      </c>
      <c r="D935" s="100">
        <v>0</v>
      </c>
      <c r="E935" s="95">
        <v>0</v>
      </c>
      <c r="F935" s="95">
        <v>0</v>
      </c>
      <c r="G935" s="95">
        <v>0</v>
      </c>
      <c r="H935" s="95">
        <v>0</v>
      </c>
      <c r="I935" s="95">
        <v>0</v>
      </c>
      <c r="J935" s="95">
        <v>0</v>
      </c>
      <c r="K935" s="95">
        <v>0</v>
      </c>
      <c r="L935" s="95">
        <v>0</v>
      </c>
      <c r="M935" s="95">
        <v>0</v>
      </c>
      <c r="N935" s="95">
        <v>0</v>
      </c>
      <c r="O935" s="95">
        <v>0</v>
      </c>
    </row>
    <row r="936" spans="1:15" x14ac:dyDescent="0.15">
      <c r="A936" s="100">
        <v>0</v>
      </c>
      <c r="B936" s="100">
        <v>0</v>
      </c>
      <c r="C936" s="100">
        <v>0</v>
      </c>
      <c r="D936" s="100">
        <v>0</v>
      </c>
      <c r="E936" s="95">
        <v>0</v>
      </c>
      <c r="F936" s="95">
        <v>0</v>
      </c>
      <c r="G936" s="95">
        <v>0</v>
      </c>
      <c r="H936" s="95">
        <v>0</v>
      </c>
      <c r="I936" s="95">
        <v>0</v>
      </c>
      <c r="J936" s="95">
        <v>0</v>
      </c>
      <c r="K936" s="95">
        <v>0</v>
      </c>
      <c r="L936" s="95">
        <v>0</v>
      </c>
      <c r="M936" s="95">
        <v>0</v>
      </c>
      <c r="N936" s="95">
        <v>0</v>
      </c>
      <c r="O936" s="95">
        <v>0</v>
      </c>
    </row>
    <row r="937" spans="1:15" x14ac:dyDescent="0.15">
      <c r="A937" s="100">
        <v>0</v>
      </c>
      <c r="B937" s="100">
        <v>0</v>
      </c>
      <c r="C937" s="100">
        <v>0</v>
      </c>
      <c r="D937" s="100">
        <v>0</v>
      </c>
      <c r="E937" s="95">
        <v>0</v>
      </c>
      <c r="F937" s="95">
        <v>0</v>
      </c>
      <c r="G937" s="95">
        <v>0</v>
      </c>
      <c r="H937" s="95">
        <v>0</v>
      </c>
      <c r="I937" s="95">
        <v>0</v>
      </c>
      <c r="J937" s="95">
        <v>0</v>
      </c>
      <c r="K937" s="95">
        <v>0</v>
      </c>
      <c r="L937" s="95">
        <v>0</v>
      </c>
      <c r="M937" s="95">
        <v>0</v>
      </c>
      <c r="N937" s="95">
        <v>0</v>
      </c>
      <c r="O937" s="95">
        <v>0</v>
      </c>
    </row>
    <row r="938" spans="1:15" x14ac:dyDescent="0.15">
      <c r="A938" s="100">
        <v>0</v>
      </c>
      <c r="B938" s="100">
        <v>0</v>
      </c>
      <c r="C938" s="100">
        <v>0</v>
      </c>
      <c r="D938" s="100">
        <v>0</v>
      </c>
      <c r="E938" s="95">
        <v>0</v>
      </c>
      <c r="F938" s="95">
        <v>0</v>
      </c>
      <c r="G938" s="95">
        <v>0</v>
      </c>
      <c r="H938" s="95">
        <v>0</v>
      </c>
      <c r="I938" s="95">
        <v>0</v>
      </c>
      <c r="J938" s="95">
        <v>0</v>
      </c>
      <c r="K938" s="95">
        <v>0</v>
      </c>
      <c r="L938" s="95">
        <v>0</v>
      </c>
      <c r="M938" s="95">
        <v>0</v>
      </c>
      <c r="N938" s="95">
        <v>0</v>
      </c>
      <c r="O938" s="95">
        <v>0</v>
      </c>
    </row>
    <row r="939" spans="1:15" x14ac:dyDescent="0.15">
      <c r="A939" s="100">
        <v>0</v>
      </c>
      <c r="B939" s="100">
        <v>0</v>
      </c>
      <c r="C939" s="100">
        <v>0</v>
      </c>
      <c r="D939" s="100">
        <v>0</v>
      </c>
      <c r="E939" s="95">
        <v>0</v>
      </c>
      <c r="F939" s="95">
        <v>0</v>
      </c>
      <c r="G939" s="95">
        <v>0</v>
      </c>
      <c r="H939" s="95">
        <v>0</v>
      </c>
      <c r="I939" s="95">
        <v>0</v>
      </c>
      <c r="J939" s="95">
        <v>0</v>
      </c>
      <c r="K939" s="95">
        <v>0</v>
      </c>
      <c r="L939" s="95">
        <v>0</v>
      </c>
      <c r="M939" s="95">
        <v>0</v>
      </c>
      <c r="N939" s="95">
        <v>0</v>
      </c>
      <c r="O939" s="95">
        <v>0</v>
      </c>
    </row>
    <row r="940" spans="1:15" x14ac:dyDescent="0.15">
      <c r="A940" s="100">
        <v>0</v>
      </c>
      <c r="B940" s="100">
        <v>0</v>
      </c>
      <c r="C940" s="100">
        <v>0</v>
      </c>
      <c r="D940" s="100">
        <v>0</v>
      </c>
      <c r="E940" s="95">
        <v>0</v>
      </c>
      <c r="F940" s="95">
        <v>0</v>
      </c>
      <c r="G940" s="95">
        <v>0</v>
      </c>
      <c r="H940" s="95">
        <v>0</v>
      </c>
      <c r="I940" s="95">
        <v>0</v>
      </c>
      <c r="J940" s="95">
        <v>0</v>
      </c>
      <c r="K940" s="95">
        <v>0</v>
      </c>
      <c r="L940" s="95">
        <v>0</v>
      </c>
      <c r="M940" s="95">
        <v>0</v>
      </c>
      <c r="N940" s="95">
        <v>0</v>
      </c>
      <c r="O940" s="95">
        <v>0</v>
      </c>
    </row>
    <row r="941" spans="1:15" x14ac:dyDescent="0.15">
      <c r="A941" s="100">
        <v>0</v>
      </c>
      <c r="B941" s="100">
        <v>0</v>
      </c>
      <c r="C941" s="100">
        <v>0</v>
      </c>
      <c r="D941" s="100">
        <v>0</v>
      </c>
      <c r="E941" s="95">
        <v>0</v>
      </c>
      <c r="F941" s="95">
        <v>0</v>
      </c>
      <c r="G941" s="95">
        <v>0</v>
      </c>
      <c r="H941" s="95">
        <v>0</v>
      </c>
      <c r="I941" s="95">
        <v>0</v>
      </c>
      <c r="J941" s="95">
        <v>0</v>
      </c>
      <c r="K941" s="95">
        <v>0</v>
      </c>
      <c r="L941" s="95">
        <v>0</v>
      </c>
      <c r="M941" s="95">
        <v>0</v>
      </c>
      <c r="N941" s="95">
        <v>0</v>
      </c>
      <c r="O941" s="95">
        <v>0</v>
      </c>
    </row>
    <row r="942" spans="1:15" x14ac:dyDescent="0.15">
      <c r="A942" s="100">
        <v>0</v>
      </c>
      <c r="B942" s="100">
        <v>0</v>
      </c>
      <c r="C942" s="100">
        <v>0</v>
      </c>
      <c r="D942" s="100">
        <v>0</v>
      </c>
      <c r="E942" s="95">
        <v>0</v>
      </c>
      <c r="F942" s="95">
        <v>0</v>
      </c>
      <c r="G942" s="95">
        <v>0</v>
      </c>
      <c r="H942" s="95">
        <v>0</v>
      </c>
      <c r="I942" s="95">
        <v>0</v>
      </c>
      <c r="J942" s="95">
        <v>0</v>
      </c>
      <c r="K942" s="95">
        <v>0</v>
      </c>
      <c r="L942" s="95">
        <v>0</v>
      </c>
      <c r="M942" s="95">
        <v>0</v>
      </c>
      <c r="N942" s="95">
        <v>0</v>
      </c>
      <c r="O942" s="95">
        <v>0</v>
      </c>
    </row>
    <row r="943" spans="1:15" x14ac:dyDescent="0.15">
      <c r="A943" s="100">
        <v>0</v>
      </c>
      <c r="B943" s="100">
        <v>0</v>
      </c>
      <c r="C943" s="100">
        <v>0</v>
      </c>
      <c r="D943" s="100">
        <v>0</v>
      </c>
      <c r="E943" s="95">
        <v>0</v>
      </c>
      <c r="F943" s="95">
        <v>0</v>
      </c>
      <c r="G943" s="95">
        <v>0</v>
      </c>
      <c r="H943" s="95">
        <v>0</v>
      </c>
      <c r="I943" s="95">
        <v>0</v>
      </c>
      <c r="J943" s="95">
        <v>0</v>
      </c>
      <c r="K943" s="95">
        <v>0</v>
      </c>
      <c r="L943" s="95">
        <v>0</v>
      </c>
      <c r="M943" s="95">
        <v>0</v>
      </c>
      <c r="N943" s="95">
        <v>0</v>
      </c>
      <c r="O943" s="95">
        <v>0</v>
      </c>
    </row>
    <row r="944" spans="1:15" x14ac:dyDescent="0.15">
      <c r="A944" s="100">
        <v>0</v>
      </c>
      <c r="B944" s="100">
        <v>0</v>
      </c>
      <c r="C944" s="100">
        <v>0</v>
      </c>
      <c r="D944" s="100">
        <v>0</v>
      </c>
      <c r="E944" s="95">
        <v>0</v>
      </c>
      <c r="F944" s="95">
        <v>0</v>
      </c>
      <c r="G944" s="95">
        <v>0</v>
      </c>
      <c r="H944" s="95">
        <v>0</v>
      </c>
      <c r="I944" s="95">
        <v>0</v>
      </c>
      <c r="J944" s="95">
        <v>0</v>
      </c>
      <c r="K944" s="95">
        <v>0</v>
      </c>
      <c r="L944" s="95">
        <v>0</v>
      </c>
      <c r="M944" s="95">
        <v>0</v>
      </c>
      <c r="N944" s="95">
        <v>0</v>
      </c>
      <c r="O944" s="95">
        <v>0</v>
      </c>
    </row>
    <row r="945" spans="1:15" x14ac:dyDescent="0.15">
      <c r="A945" s="100">
        <v>0</v>
      </c>
      <c r="B945" s="100">
        <v>0</v>
      </c>
      <c r="C945" s="100">
        <v>0</v>
      </c>
      <c r="D945" s="100">
        <v>0</v>
      </c>
      <c r="E945" s="95">
        <v>0</v>
      </c>
      <c r="F945" s="95">
        <v>0</v>
      </c>
      <c r="G945" s="95">
        <v>0</v>
      </c>
      <c r="H945" s="95">
        <v>0</v>
      </c>
      <c r="I945" s="95">
        <v>0</v>
      </c>
      <c r="J945" s="95">
        <v>0</v>
      </c>
      <c r="K945" s="95">
        <v>0</v>
      </c>
      <c r="L945" s="95">
        <v>0</v>
      </c>
      <c r="M945" s="95">
        <v>0</v>
      </c>
      <c r="N945" s="95">
        <v>0</v>
      </c>
      <c r="O945" s="95">
        <v>0</v>
      </c>
    </row>
    <row r="946" spans="1:15" x14ac:dyDescent="0.15">
      <c r="A946" s="100">
        <v>0</v>
      </c>
      <c r="B946" s="100">
        <v>0</v>
      </c>
      <c r="C946" s="100">
        <v>0</v>
      </c>
      <c r="D946" s="100">
        <v>0</v>
      </c>
      <c r="E946" s="95">
        <v>0</v>
      </c>
      <c r="F946" s="95">
        <v>0</v>
      </c>
      <c r="G946" s="95">
        <v>0</v>
      </c>
      <c r="H946" s="95">
        <v>0</v>
      </c>
      <c r="I946" s="95">
        <v>0</v>
      </c>
      <c r="J946" s="95">
        <v>0</v>
      </c>
      <c r="K946" s="95">
        <v>0</v>
      </c>
      <c r="L946" s="95">
        <v>0</v>
      </c>
      <c r="M946" s="95">
        <v>0</v>
      </c>
      <c r="N946" s="95">
        <v>0</v>
      </c>
      <c r="O946" s="95">
        <v>0</v>
      </c>
    </row>
    <row r="947" spans="1:15" x14ac:dyDescent="0.15">
      <c r="A947" s="100">
        <v>0</v>
      </c>
      <c r="B947" s="100">
        <v>0</v>
      </c>
      <c r="C947" s="100">
        <v>0</v>
      </c>
      <c r="D947" s="100">
        <v>0</v>
      </c>
      <c r="E947" s="95">
        <v>0</v>
      </c>
      <c r="F947" s="95">
        <v>0</v>
      </c>
      <c r="G947" s="95">
        <v>0</v>
      </c>
      <c r="H947" s="95">
        <v>0</v>
      </c>
      <c r="I947" s="95">
        <v>0</v>
      </c>
      <c r="J947" s="95">
        <v>0</v>
      </c>
      <c r="K947" s="95">
        <v>0</v>
      </c>
      <c r="L947" s="95">
        <v>0</v>
      </c>
      <c r="M947" s="95">
        <v>0</v>
      </c>
      <c r="N947" s="95">
        <v>0</v>
      </c>
      <c r="O947" s="95">
        <v>0</v>
      </c>
    </row>
    <row r="948" spans="1:15" x14ac:dyDescent="0.15">
      <c r="A948" s="100">
        <v>0</v>
      </c>
      <c r="B948" s="100">
        <v>0</v>
      </c>
      <c r="C948" s="100">
        <v>0</v>
      </c>
      <c r="D948" s="100">
        <v>0</v>
      </c>
      <c r="E948" s="95">
        <v>0</v>
      </c>
      <c r="F948" s="95">
        <v>0</v>
      </c>
      <c r="G948" s="95">
        <v>0</v>
      </c>
      <c r="H948" s="95">
        <v>0</v>
      </c>
      <c r="I948" s="95">
        <v>0</v>
      </c>
      <c r="J948" s="95">
        <v>0</v>
      </c>
      <c r="K948" s="95">
        <v>0</v>
      </c>
      <c r="L948" s="95">
        <v>0</v>
      </c>
      <c r="M948" s="95">
        <v>0</v>
      </c>
      <c r="N948" s="95">
        <v>0</v>
      </c>
      <c r="O948" s="95">
        <v>0</v>
      </c>
    </row>
    <row r="949" spans="1:15" x14ac:dyDescent="0.15">
      <c r="A949" s="100">
        <v>0</v>
      </c>
      <c r="B949" s="100">
        <v>0</v>
      </c>
      <c r="C949" s="100">
        <v>0</v>
      </c>
      <c r="D949" s="100">
        <v>0</v>
      </c>
      <c r="E949" s="95">
        <v>0</v>
      </c>
      <c r="F949" s="95">
        <v>0</v>
      </c>
      <c r="G949" s="95">
        <v>0</v>
      </c>
      <c r="H949" s="95">
        <v>0</v>
      </c>
      <c r="I949" s="95">
        <v>0</v>
      </c>
      <c r="J949" s="95">
        <v>0</v>
      </c>
      <c r="K949" s="95">
        <v>0</v>
      </c>
      <c r="L949" s="95">
        <v>0</v>
      </c>
      <c r="M949" s="95">
        <v>0</v>
      </c>
      <c r="N949" s="95">
        <v>0</v>
      </c>
      <c r="O949" s="95">
        <v>0</v>
      </c>
    </row>
    <row r="950" spans="1:15" x14ac:dyDescent="0.15">
      <c r="A950" s="100">
        <v>0</v>
      </c>
      <c r="B950" s="100">
        <v>0</v>
      </c>
      <c r="C950" s="100">
        <v>0</v>
      </c>
      <c r="D950" s="100">
        <v>0</v>
      </c>
      <c r="E950" s="95">
        <v>0</v>
      </c>
      <c r="F950" s="95">
        <v>0</v>
      </c>
      <c r="G950" s="95">
        <v>0</v>
      </c>
      <c r="H950" s="95">
        <v>0</v>
      </c>
      <c r="I950" s="95">
        <v>0</v>
      </c>
      <c r="J950" s="95">
        <v>0</v>
      </c>
      <c r="K950" s="95">
        <v>0</v>
      </c>
      <c r="L950" s="95">
        <v>0</v>
      </c>
      <c r="M950" s="95">
        <v>0</v>
      </c>
      <c r="N950" s="95">
        <v>0</v>
      </c>
      <c r="O950" s="95">
        <v>0</v>
      </c>
    </row>
    <row r="951" spans="1:15" x14ac:dyDescent="0.15">
      <c r="A951" s="100">
        <v>0</v>
      </c>
      <c r="B951" s="100">
        <v>0</v>
      </c>
      <c r="C951" s="100">
        <v>0</v>
      </c>
      <c r="D951" s="100">
        <v>0</v>
      </c>
      <c r="E951" s="95">
        <v>0</v>
      </c>
      <c r="F951" s="95">
        <v>0</v>
      </c>
      <c r="G951" s="95">
        <v>0</v>
      </c>
      <c r="H951" s="95">
        <v>0</v>
      </c>
      <c r="I951" s="95">
        <v>0</v>
      </c>
      <c r="J951" s="95">
        <v>0</v>
      </c>
      <c r="K951" s="95">
        <v>0</v>
      </c>
      <c r="L951" s="95">
        <v>0</v>
      </c>
      <c r="M951" s="95">
        <v>0</v>
      </c>
      <c r="N951" s="95">
        <v>0</v>
      </c>
      <c r="O951" s="95">
        <v>0</v>
      </c>
    </row>
    <row r="952" spans="1:15" x14ac:dyDescent="0.15">
      <c r="A952" s="100">
        <v>0</v>
      </c>
      <c r="B952" s="100">
        <v>0</v>
      </c>
      <c r="C952" s="100">
        <v>0</v>
      </c>
      <c r="D952" s="100">
        <v>0</v>
      </c>
      <c r="E952" s="95">
        <v>0</v>
      </c>
      <c r="F952" s="95">
        <v>0</v>
      </c>
      <c r="G952" s="95">
        <v>0</v>
      </c>
      <c r="H952" s="95">
        <v>0</v>
      </c>
      <c r="I952" s="95">
        <v>0</v>
      </c>
      <c r="J952" s="95">
        <v>0</v>
      </c>
      <c r="K952" s="95">
        <v>0</v>
      </c>
      <c r="L952" s="95">
        <v>0</v>
      </c>
      <c r="M952" s="95">
        <v>0</v>
      </c>
      <c r="N952" s="95">
        <v>0</v>
      </c>
      <c r="O952" s="95">
        <v>0</v>
      </c>
    </row>
    <row r="953" spans="1:15" x14ac:dyDescent="0.15">
      <c r="A953" s="100">
        <v>0</v>
      </c>
      <c r="B953" s="100">
        <v>0</v>
      </c>
      <c r="C953" s="100">
        <v>0</v>
      </c>
      <c r="D953" s="100">
        <v>0</v>
      </c>
      <c r="E953" s="95">
        <v>0</v>
      </c>
      <c r="F953" s="95">
        <v>0</v>
      </c>
      <c r="G953" s="95">
        <v>0</v>
      </c>
      <c r="H953" s="95">
        <v>0</v>
      </c>
      <c r="I953" s="95">
        <v>0</v>
      </c>
      <c r="J953" s="95">
        <v>0</v>
      </c>
      <c r="K953" s="95">
        <v>0</v>
      </c>
      <c r="L953" s="95">
        <v>0</v>
      </c>
      <c r="M953" s="95">
        <v>0</v>
      </c>
      <c r="N953" s="95">
        <v>0</v>
      </c>
      <c r="O953" s="95">
        <v>0</v>
      </c>
    </row>
    <row r="954" spans="1:15" x14ac:dyDescent="0.15">
      <c r="A954" s="100">
        <v>0</v>
      </c>
      <c r="B954" s="100">
        <v>0</v>
      </c>
      <c r="C954" s="100">
        <v>0</v>
      </c>
      <c r="D954" s="100">
        <v>0</v>
      </c>
      <c r="E954" s="95">
        <v>0</v>
      </c>
      <c r="F954" s="95">
        <v>0</v>
      </c>
      <c r="G954" s="95">
        <v>0</v>
      </c>
      <c r="H954" s="95">
        <v>0</v>
      </c>
      <c r="I954" s="95">
        <v>0</v>
      </c>
      <c r="J954" s="95">
        <v>0</v>
      </c>
      <c r="K954" s="95">
        <v>0</v>
      </c>
      <c r="L954" s="95">
        <v>0</v>
      </c>
      <c r="M954" s="95">
        <v>0</v>
      </c>
      <c r="N954" s="95">
        <v>0</v>
      </c>
      <c r="O954" s="95">
        <v>0</v>
      </c>
    </row>
    <row r="955" spans="1:15" x14ac:dyDescent="0.15">
      <c r="A955" s="100">
        <v>0</v>
      </c>
      <c r="B955" s="100">
        <v>0</v>
      </c>
      <c r="C955" s="100">
        <v>0</v>
      </c>
      <c r="D955" s="100">
        <v>0</v>
      </c>
      <c r="E955" s="95">
        <v>0</v>
      </c>
      <c r="F955" s="95">
        <v>0</v>
      </c>
      <c r="G955" s="95">
        <v>0</v>
      </c>
      <c r="H955" s="95">
        <v>0</v>
      </c>
      <c r="I955" s="95">
        <v>0</v>
      </c>
      <c r="J955" s="95">
        <v>0</v>
      </c>
      <c r="K955" s="95">
        <v>0</v>
      </c>
      <c r="L955" s="95">
        <v>0</v>
      </c>
      <c r="M955" s="95">
        <v>0</v>
      </c>
      <c r="N955" s="95">
        <v>0</v>
      </c>
      <c r="O955" s="95">
        <v>0</v>
      </c>
    </row>
    <row r="956" spans="1:15" x14ac:dyDescent="0.15">
      <c r="A956" s="100">
        <v>0</v>
      </c>
      <c r="B956" s="100">
        <v>0</v>
      </c>
      <c r="C956" s="100">
        <v>0</v>
      </c>
      <c r="D956" s="100">
        <v>0</v>
      </c>
      <c r="E956" s="95">
        <v>0</v>
      </c>
      <c r="F956" s="95">
        <v>0</v>
      </c>
      <c r="G956" s="95">
        <v>0</v>
      </c>
      <c r="H956" s="95">
        <v>0</v>
      </c>
      <c r="I956" s="95">
        <v>0</v>
      </c>
      <c r="J956" s="95">
        <v>0</v>
      </c>
      <c r="K956" s="95">
        <v>0</v>
      </c>
      <c r="L956" s="95">
        <v>0</v>
      </c>
      <c r="M956" s="95">
        <v>0</v>
      </c>
      <c r="N956" s="95">
        <v>0</v>
      </c>
      <c r="O956" s="95">
        <v>0</v>
      </c>
    </row>
    <row r="957" spans="1:15" x14ac:dyDescent="0.15">
      <c r="A957" s="100">
        <v>0</v>
      </c>
      <c r="B957" s="100">
        <v>0</v>
      </c>
      <c r="C957" s="100">
        <v>0</v>
      </c>
      <c r="D957" s="100">
        <v>0</v>
      </c>
      <c r="E957" s="95">
        <v>0</v>
      </c>
      <c r="F957" s="95">
        <v>0</v>
      </c>
      <c r="G957" s="95">
        <v>0</v>
      </c>
      <c r="H957" s="95">
        <v>0</v>
      </c>
      <c r="I957" s="95">
        <v>0</v>
      </c>
      <c r="J957" s="95">
        <v>0</v>
      </c>
      <c r="K957" s="95">
        <v>0</v>
      </c>
      <c r="L957" s="95">
        <v>0</v>
      </c>
      <c r="M957" s="95">
        <v>0</v>
      </c>
      <c r="N957" s="95">
        <v>0</v>
      </c>
      <c r="O957" s="95">
        <v>0</v>
      </c>
    </row>
    <row r="958" spans="1:15" x14ac:dyDescent="0.15">
      <c r="A958" s="100">
        <v>0</v>
      </c>
      <c r="B958" s="100">
        <v>0</v>
      </c>
      <c r="C958" s="100">
        <v>0</v>
      </c>
      <c r="D958" s="100">
        <v>0</v>
      </c>
      <c r="E958" s="95">
        <v>0</v>
      </c>
      <c r="F958" s="95">
        <v>0</v>
      </c>
      <c r="G958" s="95">
        <v>0</v>
      </c>
      <c r="H958" s="95">
        <v>0</v>
      </c>
      <c r="I958" s="95">
        <v>0</v>
      </c>
      <c r="J958" s="95">
        <v>0</v>
      </c>
      <c r="K958" s="95">
        <v>0</v>
      </c>
      <c r="L958" s="95">
        <v>0</v>
      </c>
      <c r="M958" s="95">
        <v>0</v>
      </c>
      <c r="N958" s="95">
        <v>0</v>
      </c>
      <c r="O958" s="95">
        <v>0</v>
      </c>
    </row>
    <row r="959" spans="1:15" x14ac:dyDescent="0.15">
      <c r="A959" s="100">
        <v>0</v>
      </c>
      <c r="B959" s="100">
        <v>0</v>
      </c>
      <c r="C959" s="100">
        <v>0</v>
      </c>
      <c r="D959" s="100">
        <v>0</v>
      </c>
      <c r="E959" s="95">
        <v>0</v>
      </c>
      <c r="F959" s="95">
        <v>0</v>
      </c>
      <c r="G959" s="95">
        <v>0</v>
      </c>
      <c r="H959" s="95">
        <v>0</v>
      </c>
      <c r="I959" s="95">
        <v>0</v>
      </c>
      <c r="J959" s="95">
        <v>0</v>
      </c>
      <c r="K959" s="95">
        <v>0</v>
      </c>
      <c r="L959" s="95">
        <v>0</v>
      </c>
      <c r="M959" s="95">
        <v>0</v>
      </c>
      <c r="N959" s="95">
        <v>0</v>
      </c>
      <c r="O959" s="95">
        <v>0</v>
      </c>
    </row>
    <row r="960" spans="1:15" x14ac:dyDescent="0.15">
      <c r="A960" s="100">
        <v>0</v>
      </c>
      <c r="B960" s="100">
        <v>0</v>
      </c>
      <c r="C960" s="100">
        <v>0</v>
      </c>
      <c r="D960" s="100">
        <v>0</v>
      </c>
      <c r="E960" s="95">
        <v>0</v>
      </c>
      <c r="F960" s="95">
        <v>0</v>
      </c>
      <c r="G960" s="95">
        <v>0</v>
      </c>
      <c r="H960" s="95">
        <v>0</v>
      </c>
      <c r="I960" s="95">
        <v>0</v>
      </c>
      <c r="J960" s="95">
        <v>0</v>
      </c>
      <c r="K960" s="95">
        <v>0</v>
      </c>
      <c r="L960" s="95">
        <v>0</v>
      </c>
      <c r="M960" s="95">
        <v>0</v>
      </c>
      <c r="N960" s="95">
        <v>0</v>
      </c>
      <c r="O960" s="95">
        <v>0</v>
      </c>
    </row>
    <row r="961" spans="1:15" x14ac:dyDescent="0.15">
      <c r="A961" s="100">
        <v>0</v>
      </c>
      <c r="B961" s="100">
        <v>0</v>
      </c>
      <c r="C961" s="100">
        <v>0</v>
      </c>
      <c r="D961" s="100">
        <v>0</v>
      </c>
      <c r="E961" s="95">
        <v>0</v>
      </c>
      <c r="F961" s="95">
        <v>0</v>
      </c>
      <c r="G961" s="95">
        <v>0</v>
      </c>
      <c r="H961" s="95">
        <v>0</v>
      </c>
      <c r="I961" s="95">
        <v>0</v>
      </c>
      <c r="J961" s="95">
        <v>0</v>
      </c>
      <c r="K961" s="95">
        <v>0</v>
      </c>
      <c r="L961" s="95">
        <v>0</v>
      </c>
      <c r="M961" s="95">
        <v>0</v>
      </c>
      <c r="N961" s="95">
        <v>0</v>
      </c>
      <c r="O961" s="95">
        <v>0</v>
      </c>
    </row>
    <row r="962" spans="1:15" x14ac:dyDescent="0.15">
      <c r="A962" s="100">
        <v>0</v>
      </c>
      <c r="B962" s="100">
        <v>0</v>
      </c>
      <c r="C962" s="100">
        <v>0</v>
      </c>
      <c r="D962" s="100">
        <v>0</v>
      </c>
      <c r="E962" s="95">
        <v>0</v>
      </c>
      <c r="F962" s="95">
        <v>0</v>
      </c>
      <c r="G962" s="95">
        <v>0</v>
      </c>
      <c r="H962" s="95">
        <v>0</v>
      </c>
      <c r="I962" s="95">
        <v>0</v>
      </c>
      <c r="J962" s="95">
        <v>0</v>
      </c>
      <c r="K962" s="95">
        <v>0</v>
      </c>
      <c r="L962" s="95">
        <v>0</v>
      </c>
      <c r="M962" s="95">
        <v>0</v>
      </c>
      <c r="N962" s="95">
        <v>0</v>
      </c>
      <c r="O962" s="95">
        <v>0</v>
      </c>
    </row>
    <row r="963" spans="1:15" x14ac:dyDescent="0.15">
      <c r="A963" s="100">
        <v>0</v>
      </c>
      <c r="B963" s="100">
        <v>0</v>
      </c>
      <c r="C963" s="100">
        <v>0</v>
      </c>
      <c r="D963" s="100">
        <v>0</v>
      </c>
      <c r="E963" s="95">
        <v>0</v>
      </c>
      <c r="F963" s="95">
        <v>0</v>
      </c>
      <c r="G963" s="95">
        <v>0</v>
      </c>
      <c r="H963" s="95">
        <v>0</v>
      </c>
      <c r="I963" s="95">
        <v>0</v>
      </c>
      <c r="J963" s="95">
        <v>0</v>
      </c>
      <c r="K963" s="95">
        <v>0</v>
      </c>
      <c r="L963" s="95">
        <v>0</v>
      </c>
      <c r="M963" s="95">
        <v>0</v>
      </c>
      <c r="N963" s="95">
        <v>0</v>
      </c>
      <c r="O963" s="95">
        <v>0</v>
      </c>
    </row>
    <row r="964" spans="1:15" x14ac:dyDescent="0.15">
      <c r="A964" s="100">
        <v>0</v>
      </c>
      <c r="B964" s="100">
        <v>0</v>
      </c>
      <c r="C964" s="100">
        <v>0</v>
      </c>
      <c r="D964" s="100">
        <v>0</v>
      </c>
      <c r="E964" s="95">
        <v>0</v>
      </c>
      <c r="F964" s="95">
        <v>0</v>
      </c>
      <c r="G964" s="95">
        <v>0</v>
      </c>
      <c r="H964" s="95">
        <v>0</v>
      </c>
      <c r="I964" s="95">
        <v>0</v>
      </c>
      <c r="J964" s="95">
        <v>0</v>
      </c>
      <c r="K964" s="95">
        <v>0</v>
      </c>
      <c r="L964" s="95">
        <v>0</v>
      </c>
      <c r="M964" s="95">
        <v>0</v>
      </c>
      <c r="N964" s="95">
        <v>0</v>
      </c>
      <c r="O964" s="95">
        <v>0</v>
      </c>
    </row>
    <row r="965" spans="1:15" x14ac:dyDescent="0.15">
      <c r="A965" s="100">
        <v>0</v>
      </c>
      <c r="B965" s="100">
        <v>0</v>
      </c>
      <c r="C965" s="100">
        <v>0</v>
      </c>
      <c r="D965" s="100">
        <v>0</v>
      </c>
      <c r="E965" s="95">
        <v>0</v>
      </c>
      <c r="F965" s="95">
        <v>0</v>
      </c>
      <c r="G965" s="95">
        <v>0</v>
      </c>
      <c r="H965" s="95">
        <v>0</v>
      </c>
      <c r="I965" s="95">
        <v>0</v>
      </c>
      <c r="J965" s="95">
        <v>0</v>
      </c>
      <c r="K965" s="95">
        <v>0</v>
      </c>
      <c r="L965" s="95">
        <v>0</v>
      </c>
      <c r="M965" s="95">
        <v>0</v>
      </c>
      <c r="N965" s="95">
        <v>0</v>
      </c>
      <c r="O965" s="95">
        <v>0</v>
      </c>
    </row>
    <row r="966" spans="1:15" x14ac:dyDescent="0.15">
      <c r="A966" s="100">
        <v>0</v>
      </c>
      <c r="B966" s="100">
        <v>0</v>
      </c>
      <c r="C966" s="100">
        <v>0</v>
      </c>
      <c r="D966" s="100">
        <v>0</v>
      </c>
      <c r="E966" s="95">
        <v>0</v>
      </c>
      <c r="F966" s="95">
        <v>0</v>
      </c>
      <c r="G966" s="95">
        <v>0</v>
      </c>
      <c r="H966" s="95">
        <v>0</v>
      </c>
      <c r="I966" s="95">
        <v>0</v>
      </c>
      <c r="J966" s="95">
        <v>0</v>
      </c>
      <c r="K966" s="95">
        <v>0</v>
      </c>
      <c r="L966" s="95">
        <v>0</v>
      </c>
      <c r="M966" s="95">
        <v>0</v>
      </c>
      <c r="N966" s="95">
        <v>0</v>
      </c>
      <c r="O966" s="95">
        <v>0</v>
      </c>
    </row>
    <row r="967" spans="1:15" x14ac:dyDescent="0.15">
      <c r="A967" s="100">
        <v>0</v>
      </c>
      <c r="B967" s="100">
        <v>0</v>
      </c>
      <c r="C967" s="100">
        <v>0</v>
      </c>
      <c r="D967" s="100">
        <v>0</v>
      </c>
      <c r="E967" s="95">
        <v>0</v>
      </c>
      <c r="F967" s="95">
        <v>0</v>
      </c>
      <c r="G967" s="95">
        <v>0</v>
      </c>
      <c r="H967" s="95">
        <v>0</v>
      </c>
      <c r="I967" s="95">
        <v>0</v>
      </c>
      <c r="J967" s="95">
        <v>0</v>
      </c>
      <c r="K967" s="95">
        <v>0</v>
      </c>
      <c r="L967" s="95">
        <v>0</v>
      </c>
      <c r="M967" s="95">
        <v>0</v>
      </c>
      <c r="N967" s="95">
        <v>0</v>
      </c>
      <c r="O967" s="95">
        <v>0</v>
      </c>
    </row>
    <row r="968" spans="1:15" x14ac:dyDescent="0.15">
      <c r="A968" s="100">
        <v>0</v>
      </c>
      <c r="B968" s="100">
        <v>0</v>
      </c>
      <c r="C968" s="100">
        <v>0</v>
      </c>
      <c r="D968" s="100">
        <v>0</v>
      </c>
      <c r="E968" s="95">
        <v>0</v>
      </c>
      <c r="F968" s="95">
        <v>0</v>
      </c>
      <c r="G968" s="95">
        <v>0</v>
      </c>
      <c r="H968" s="95">
        <v>0</v>
      </c>
      <c r="I968" s="95">
        <v>0</v>
      </c>
      <c r="J968" s="95">
        <v>0</v>
      </c>
      <c r="K968" s="95">
        <v>0</v>
      </c>
      <c r="L968" s="95">
        <v>0</v>
      </c>
      <c r="M968" s="95">
        <v>0</v>
      </c>
      <c r="N968" s="95">
        <v>0</v>
      </c>
      <c r="O968" s="95">
        <v>0</v>
      </c>
    </row>
    <row r="969" spans="1:15" x14ac:dyDescent="0.15">
      <c r="A969" s="100">
        <v>0</v>
      </c>
      <c r="B969" s="100">
        <v>0</v>
      </c>
      <c r="C969" s="100">
        <v>0</v>
      </c>
      <c r="D969" s="100">
        <v>0</v>
      </c>
      <c r="E969" s="95">
        <v>0</v>
      </c>
      <c r="F969" s="95">
        <v>0</v>
      </c>
      <c r="G969" s="95">
        <v>0</v>
      </c>
      <c r="H969" s="95">
        <v>0</v>
      </c>
      <c r="I969" s="95">
        <v>0</v>
      </c>
      <c r="J969" s="95">
        <v>0</v>
      </c>
      <c r="K969" s="95">
        <v>0</v>
      </c>
      <c r="L969" s="95">
        <v>0</v>
      </c>
      <c r="M969" s="95">
        <v>0</v>
      </c>
      <c r="N969" s="95">
        <v>0</v>
      </c>
      <c r="O969" s="95">
        <v>0</v>
      </c>
    </row>
    <row r="970" spans="1:15" x14ac:dyDescent="0.15">
      <c r="A970" s="100">
        <v>0</v>
      </c>
      <c r="B970" s="100">
        <v>0</v>
      </c>
      <c r="C970" s="100">
        <v>0</v>
      </c>
      <c r="D970" s="100">
        <v>0</v>
      </c>
      <c r="E970" s="95">
        <v>0</v>
      </c>
      <c r="F970" s="95">
        <v>0</v>
      </c>
      <c r="G970" s="95">
        <v>0</v>
      </c>
      <c r="H970" s="95">
        <v>0</v>
      </c>
      <c r="I970" s="95">
        <v>0</v>
      </c>
      <c r="J970" s="95">
        <v>0</v>
      </c>
      <c r="K970" s="95">
        <v>0</v>
      </c>
      <c r="L970" s="95">
        <v>0</v>
      </c>
      <c r="M970" s="95">
        <v>0</v>
      </c>
      <c r="N970" s="95">
        <v>0</v>
      </c>
      <c r="O970" s="95">
        <v>0</v>
      </c>
    </row>
    <row r="971" spans="1:15" x14ac:dyDescent="0.15">
      <c r="A971" s="100">
        <v>0</v>
      </c>
      <c r="B971" s="100">
        <v>0</v>
      </c>
      <c r="C971" s="100">
        <v>0</v>
      </c>
      <c r="D971" s="100">
        <v>0</v>
      </c>
      <c r="E971" s="95">
        <v>0</v>
      </c>
      <c r="F971" s="95">
        <v>0</v>
      </c>
      <c r="G971" s="95">
        <v>0</v>
      </c>
      <c r="H971" s="95">
        <v>0</v>
      </c>
      <c r="I971" s="95">
        <v>0</v>
      </c>
      <c r="J971" s="95">
        <v>0</v>
      </c>
      <c r="K971" s="95">
        <v>0</v>
      </c>
      <c r="L971" s="95">
        <v>0</v>
      </c>
      <c r="M971" s="95">
        <v>0</v>
      </c>
      <c r="N971" s="95">
        <v>0</v>
      </c>
      <c r="O971" s="95">
        <v>0</v>
      </c>
    </row>
    <row r="972" spans="1:15" x14ac:dyDescent="0.15">
      <c r="A972" s="100">
        <v>0</v>
      </c>
      <c r="B972" s="100">
        <v>0</v>
      </c>
      <c r="C972" s="100">
        <v>0</v>
      </c>
      <c r="D972" s="100">
        <v>0</v>
      </c>
      <c r="E972" s="95">
        <v>0</v>
      </c>
      <c r="F972" s="95">
        <v>0</v>
      </c>
      <c r="G972" s="95">
        <v>0</v>
      </c>
      <c r="H972" s="95">
        <v>0</v>
      </c>
      <c r="I972" s="95">
        <v>0</v>
      </c>
      <c r="J972" s="95">
        <v>0</v>
      </c>
      <c r="K972" s="95">
        <v>0</v>
      </c>
      <c r="L972" s="95">
        <v>0</v>
      </c>
      <c r="M972" s="95">
        <v>0</v>
      </c>
      <c r="N972" s="95">
        <v>0</v>
      </c>
      <c r="O972" s="95">
        <v>0</v>
      </c>
    </row>
    <row r="973" spans="1:15" x14ac:dyDescent="0.15">
      <c r="A973" s="100">
        <v>0</v>
      </c>
      <c r="B973" s="100">
        <v>0</v>
      </c>
      <c r="C973" s="100">
        <v>0</v>
      </c>
      <c r="D973" s="100">
        <v>0</v>
      </c>
      <c r="E973" s="95">
        <v>0</v>
      </c>
      <c r="F973" s="95">
        <v>0</v>
      </c>
      <c r="G973" s="95">
        <v>0</v>
      </c>
      <c r="H973" s="95">
        <v>0</v>
      </c>
      <c r="I973" s="95">
        <v>0</v>
      </c>
      <c r="J973" s="95">
        <v>0</v>
      </c>
      <c r="K973" s="95">
        <v>0</v>
      </c>
      <c r="L973" s="95">
        <v>0</v>
      </c>
      <c r="M973" s="95">
        <v>0</v>
      </c>
      <c r="N973" s="95">
        <v>0</v>
      </c>
      <c r="O973" s="95">
        <v>0</v>
      </c>
    </row>
    <row r="974" spans="1:15" x14ac:dyDescent="0.15">
      <c r="A974" s="100">
        <v>0</v>
      </c>
      <c r="B974" s="100">
        <v>0</v>
      </c>
      <c r="C974" s="100">
        <v>0</v>
      </c>
      <c r="D974" s="100">
        <v>0</v>
      </c>
      <c r="E974" s="95">
        <v>0</v>
      </c>
      <c r="F974" s="95">
        <v>0</v>
      </c>
      <c r="G974" s="95">
        <v>0</v>
      </c>
      <c r="H974" s="95">
        <v>0</v>
      </c>
      <c r="I974" s="95">
        <v>0</v>
      </c>
      <c r="J974" s="95">
        <v>0</v>
      </c>
      <c r="K974" s="95">
        <v>0</v>
      </c>
      <c r="L974" s="95">
        <v>0</v>
      </c>
      <c r="M974" s="95">
        <v>0</v>
      </c>
      <c r="N974" s="95">
        <v>0</v>
      </c>
      <c r="O974" s="95">
        <v>0</v>
      </c>
    </row>
    <row r="975" spans="1:15" x14ac:dyDescent="0.15">
      <c r="A975" s="100">
        <v>0</v>
      </c>
      <c r="B975" s="100">
        <v>0</v>
      </c>
      <c r="C975" s="100">
        <v>0</v>
      </c>
      <c r="D975" s="100">
        <v>0</v>
      </c>
      <c r="E975" s="95">
        <v>0</v>
      </c>
      <c r="F975" s="95">
        <v>0</v>
      </c>
      <c r="G975" s="95">
        <v>0</v>
      </c>
      <c r="H975" s="95">
        <v>0</v>
      </c>
      <c r="I975" s="95">
        <v>0</v>
      </c>
      <c r="J975" s="95">
        <v>0</v>
      </c>
      <c r="K975" s="95">
        <v>0</v>
      </c>
      <c r="L975" s="95">
        <v>0</v>
      </c>
      <c r="M975" s="95">
        <v>0</v>
      </c>
      <c r="N975" s="95">
        <v>0</v>
      </c>
      <c r="O975" s="95">
        <v>0</v>
      </c>
    </row>
    <row r="976" spans="1:15" x14ac:dyDescent="0.15">
      <c r="A976" s="100">
        <v>0</v>
      </c>
      <c r="B976" s="100">
        <v>0</v>
      </c>
      <c r="C976" s="100">
        <v>0</v>
      </c>
      <c r="D976" s="100">
        <v>0</v>
      </c>
      <c r="E976" s="95">
        <v>0</v>
      </c>
      <c r="F976" s="95">
        <v>0</v>
      </c>
      <c r="G976" s="95">
        <v>0</v>
      </c>
      <c r="H976" s="95">
        <v>0</v>
      </c>
      <c r="I976" s="95">
        <v>0</v>
      </c>
      <c r="J976" s="95">
        <v>0</v>
      </c>
      <c r="K976" s="95">
        <v>0</v>
      </c>
      <c r="L976" s="95">
        <v>0</v>
      </c>
      <c r="M976" s="95">
        <v>0</v>
      </c>
      <c r="N976" s="95">
        <v>0</v>
      </c>
      <c r="O976" s="95">
        <v>0</v>
      </c>
    </row>
    <row r="977" spans="1:15" x14ac:dyDescent="0.15">
      <c r="A977" s="100">
        <v>0</v>
      </c>
      <c r="B977" s="100">
        <v>0</v>
      </c>
      <c r="C977" s="100">
        <v>0</v>
      </c>
      <c r="D977" s="100">
        <v>0</v>
      </c>
      <c r="E977" s="95">
        <v>0</v>
      </c>
      <c r="F977" s="95">
        <v>0</v>
      </c>
      <c r="G977" s="95">
        <v>0</v>
      </c>
      <c r="H977" s="95">
        <v>0</v>
      </c>
      <c r="I977" s="95">
        <v>0</v>
      </c>
      <c r="J977" s="95">
        <v>0</v>
      </c>
      <c r="K977" s="95">
        <v>0</v>
      </c>
      <c r="L977" s="95">
        <v>0</v>
      </c>
      <c r="M977" s="95">
        <v>0</v>
      </c>
      <c r="N977" s="95">
        <v>0</v>
      </c>
      <c r="O977" s="95">
        <v>0</v>
      </c>
    </row>
    <row r="978" spans="1:15" x14ac:dyDescent="0.15">
      <c r="A978" s="100">
        <v>0</v>
      </c>
      <c r="B978" s="100">
        <v>0</v>
      </c>
      <c r="C978" s="100">
        <v>0</v>
      </c>
      <c r="D978" s="100">
        <v>0</v>
      </c>
      <c r="E978" s="95">
        <v>0</v>
      </c>
      <c r="F978" s="95">
        <v>0</v>
      </c>
      <c r="G978" s="95">
        <v>0</v>
      </c>
      <c r="H978" s="95">
        <v>0</v>
      </c>
      <c r="I978" s="95">
        <v>0</v>
      </c>
      <c r="J978" s="95">
        <v>0</v>
      </c>
      <c r="K978" s="95">
        <v>0</v>
      </c>
      <c r="L978" s="95">
        <v>0</v>
      </c>
      <c r="M978" s="95">
        <v>0</v>
      </c>
      <c r="N978" s="95">
        <v>0</v>
      </c>
      <c r="O978" s="95">
        <v>0</v>
      </c>
    </row>
    <row r="979" spans="1:15" x14ac:dyDescent="0.15">
      <c r="A979" s="100">
        <v>0</v>
      </c>
      <c r="B979" s="100">
        <v>0</v>
      </c>
      <c r="C979" s="100">
        <v>0</v>
      </c>
      <c r="D979" s="100">
        <v>0</v>
      </c>
      <c r="E979" s="95">
        <v>0</v>
      </c>
      <c r="F979" s="95">
        <v>0</v>
      </c>
      <c r="G979" s="95">
        <v>0</v>
      </c>
      <c r="H979" s="95">
        <v>0</v>
      </c>
      <c r="I979" s="95">
        <v>0</v>
      </c>
      <c r="J979" s="95">
        <v>0</v>
      </c>
      <c r="K979" s="95">
        <v>0</v>
      </c>
      <c r="L979" s="95">
        <v>0</v>
      </c>
      <c r="M979" s="95">
        <v>0</v>
      </c>
      <c r="N979" s="95">
        <v>0</v>
      </c>
      <c r="O979" s="95">
        <v>0</v>
      </c>
    </row>
    <row r="980" spans="1:15" x14ac:dyDescent="0.15">
      <c r="A980" s="100">
        <v>0</v>
      </c>
      <c r="B980" s="100">
        <v>0</v>
      </c>
      <c r="C980" s="100">
        <v>0</v>
      </c>
      <c r="D980" s="100">
        <v>0</v>
      </c>
      <c r="E980" s="95">
        <v>0</v>
      </c>
      <c r="F980" s="95">
        <v>0</v>
      </c>
      <c r="G980" s="95">
        <v>0</v>
      </c>
      <c r="H980" s="95">
        <v>0</v>
      </c>
      <c r="I980" s="95">
        <v>0</v>
      </c>
      <c r="J980" s="95">
        <v>0</v>
      </c>
      <c r="K980" s="95">
        <v>0</v>
      </c>
      <c r="L980" s="95">
        <v>0</v>
      </c>
      <c r="M980" s="95">
        <v>0</v>
      </c>
      <c r="N980" s="95">
        <v>0</v>
      </c>
      <c r="O980" s="95">
        <v>0</v>
      </c>
    </row>
    <row r="981" spans="1:15" x14ac:dyDescent="0.15">
      <c r="A981" s="100">
        <v>0</v>
      </c>
      <c r="B981" s="100">
        <v>0</v>
      </c>
      <c r="C981" s="100">
        <v>0</v>
      </c>
      <c r="D981" s="100">
        <v>0</v>
      </c>
      <c r="E981" s="95">
        <v>0</v>
      </c>
      <c r="F981" s="95">
        <v>0</v>
      </c>
      <c r="G981" s="95">
        <v>0</v>
      </c>
      <c r="H981" s="95">
        <v>0</v>
      </c>
      <c r="I981" s="95">
        <v>0</v>
      </c>
      <c r="J981" s="95">
        <v>0</v>
      </c>
      <c r="K981" s="95">
        <v>0</v>
      </c>
      <c r="L981" s="95">
        <v>0</v>
      </c>
      <c r="M981" s="95">
        <v>0</v>
      </c>
      <c r="N981" s="95">
        <v>0</v>
      </c>
      <c r="O981" s="95">
        <v>0</v>
      </c>
    </row>
    <row r="982" spans="1:15" x14ac:dyDescent="0.15">
      <c r="A982" s="100">
        <v>0</v>
      </c>
      <c r="B982" s="100">
        <v>0</v>
      </c>
      <c r="C982" s="100">
        <v>0</v>
      </c>
      <c r="D982" s="100">
        <v>0</v>
      </c>
      <c r="E982" s="95">
        <v>0</v>
      </c>
      <c r="F982" s="95">
        <v>0</v>
      </c>
      <c r="G982" s="95">
        <v>0</v>
      </c>
      <c r="H982" s="95">
        <v>0</v>
      </c>
      <c r="I982" s="95">
        <v>0</v>
      </c>
      <c r="J982" s="95">
        <v>0</v>
      </c>
      <c r="K982" s="95">
        <v>0</v>
      </c>
      <c r="L982" s="95">
        <v>0</v>
      </c>
      <c r="M982" s="95">
        <v>0</v>
      </c>
      <c r="N982" s="95">
        <v>0</v>
      </c>
      <c r="O982" s="95">
        <v>0</v>
      </c>
    </row>
    <row r="983" spans="1:15" x14ac:dyDescent="0.15">
      <c r="A983" s="100">
        <v>0</v>
      </c>
      <c r="B983" s="100">
        <v>0</v>
      </c>
      <c r="C983" s="100">
        <v>0</v>
      </c>
      <c r="D983" s="100">
        <v>0</v>
      </c>
      <c r="E983" s="95">
        <v>0</v>
      </c>
      <c r="F983" s="95">
        <v>0</v>
      </c>
      <c r="G983" s="95">
        <v>0</v>
      </c>
      <c r="H983" s="95">
        <v>0</v>
      </c>
      <c r="I983" s="95">
        <v>0</v>
      </c>
      <c r="J983" s="95">
        <v>0</v>
      </c>
      <c r="K983" s="95">
        <v>0</v>
      </c>
      <c r="L983" s="95">
        <v>0</v>
      </c>
      <c r="M983" s="95">
        <v>0</v>
      </c>
      <c r="N983" s="95">
        <v>0</v>
      </c>
      <c r="O983" s="95">
        <v>0</v>
      </c>
    </row>
    <row r="984" spans="1:15" x14ac:dyDescent="0.15">
      <c r="A984" s="100">
        <v>0</v>
      </c>
      <c r="B984" s="100">
        <v>0</v>
      </c>
      <c r="C984" s="100">
        <v>0</v>
      </c>
      <c r="D984" s="100">
        <v>0</v>
      </c>
      <c r="E984" s="95">
        <v>0</v>
      </c>
      <c r="F984" s="95">
        <v>0</v>
      </c>
      <c r="G984" s="95">
        <v>0</v>
      </c>
      <c r="H984" s="95">
        <v>0</v>
      </c>
      <c r="I984" s="95">
        <v>0</v>
      </c>
      <c r="J984" s="95">
        <v>0</v>
      </c>
      <c r="K984" s="95">
        <v>0</v>
      </c>
      <c r="L984" s="95">
        <v>0</v>
      </c>
      <c r="M984" s="95">
        <v>0</v>
      </c>
      <c r="N984" s="95">
        <v>0</v>
      </c>
      <c r="O984" s="95">
        <v>0</v>
      </c>
    </row>
    <row r="985" spans="1:15" x14ac:dyDescent="0.15">
      <c r="A985" s="100">
        <v>0</v>
      </c>
      <c r="B985" s="100">
        <v>0</v>
      </c>
      <c r="C985" s="100">
        <v>0</v>
      </c>
      <c r="D985" s="100">
        <v>0</v>
      </c>
      <c r="E985" s="95">
        <v>0</v>
      </c>
      <c r="F985" s="95">
        <v>0</v>
      </c>
      <c r="G985" s="95">
        <v>0</v>
      </c>
      <c r="H985" s="95">
        <v>0</v>
      </c>
      <c r="I985" s="95">
        <v>0</v>
      </c>
      <c r="J985" s="95">
        <v>0</v>
      </c>
      <c r="K985" s="95">
        <v>0</v>
      </c>
      <c r="L985" s="95">
        <v>0</v>
      </c>
      <c r="M985" s="95">
        <v>0</v>
      </c>
      <c r="N985" s="95">
        <v>0</v>
      </c>
      <c r="O985" s="95">
        <v>0</v>
      </c>
    </row>
    <row r="986" spans="1:15" x14ac:dyDescent="0.15">
      <c r="A986" s="100">
        <v>0</v>
      </c>
      <c r="B986" s="100">
        <v>0</v>
      </c>
      <c r="C986" s="100">
        <v>0</v>
      </c>
      <c r="D986" s="100">
        <v>0</v>
      </c>
      <c r="E986" s="95">
        <v>0</v>
      </c>
      <c r="F986" s="95">
        <v>0</v>
      </c>
      <c r="G986" s="95">
        <v>0</v>
      </c>
      <c r="H986" s="95">
        <v>0</v>
      </c>
      <c r="I986" s="95">
        <v>0</v>
      </c>
      <c r="J986" s="95">
        <v>0</v>
      </c>
      <c r="K986" s="95">
        <v>0</v>
      </c>
      <c r="L986" s="95">
        <v>0</v>
      </c>
      <c r="M986" s="95">
        <v>0</v>
      </c>
      <c r="N986" s="95">
        <v>0</v>
      </c>
      <c r="O986" s="95">
        <v>0</v>
      </c>
    </row>
    <row r="987" spans="1:15" x14ac:dyDescent="0.15">
      <c r="A987" s="100">
        <v>0</v>
      </c>
      <c r="B987" s="100">
        <v>0</v>
      </c>
      <c r="C987" s="100">
        <v>0</v>
      </c>
      <c r="D987" s="100">
        <v>0</v>
      </c>
      <c r="E987" s="95">
        <v>0</v>
      </c>
      <c r="F987" s="95">
        <v>0</v>
      </c>
      <c r="G987" s="95">
        <v>0</v>
      </c>
      <c r="H987" s="95">
        <v>0</v>
      </c>
      <c r="I987" s="95">
        <v>0</v>
      </c>
      <c r="J987" s="95">
        <v>0</v>
      </c>
      <c r="K987" s="95">
        <v>0</v>
      </c>
      <c r="L987" s="95">
        <v>0</v>
      </c>
      <c r="M987" s="95">
        <v>0</v>
      </c>
      <c r="N987" s="95">
        <v>0</v>
      </c>
      <c r="O987" s="95">
        <v>0</v>
      </c>
    </row>
    <row r="988" spans="1:15" x14ac:dyDescent="0.15">
      <c r="A988" s="100">
        <v>0</v>
      </c>
      <c r="B988" s="100">
        <v>0</v>
      </c>
      <c r="C988" s="100">
        <v>0</v>
      </c>
      <c r="D988" s="100">
        <v>0</v>
      </c>
      <c r="E988" s="95">
        <v>0</v>
      </c>
      <c r="F988" s="95">
        <v>0</v>
      </c>
      <c r="G988" s="95">
        <v>0</v>
      </c>
      <c r="H988" s="95">
        <v>0</v>
      </c>
      <c r="I988" s="95">
        <v>0</v>
      </c>
      <c r="J988" s="95">
        <v>0</v>
      </c>
      <c r="K988" s="95">
        <v>0</v>
      </c>
      <c r="L988" s="95">
        <v>0</v>
      </c>
      <c r="M988" s="95">
        <v>0</v>
      </c>
      <c r="N988" s="95">
        <v>0</v>
      </c>
      <c r="O988" s="95">
        <v>0</v>
      </c>
    </row>
    <row r="989" spans="1:15" x14ac:dyDescent="0.15">
      <c r="A989" s="100">
        <v>0</v>
      </c>
      <c r="B989" s="100">
        <v>0</v>
      </c>
      <c r="C989" s="100">
        <v>0</v>
      </c>
      <c r="D989" s="100">
        <v>0</v>
      </c>
      <c r="E989" s="95">
        <v>0</v>
      </c>
      <c r="F989" s="95">
        <v>0</v>
      </c>
      <c r="G989" s="95">
        <v>0</v>
      </c>
      <c r="H989" s="95">
        <v>0</v>
      </c>
      <c r="I989" s="95">
        <v>0</v>
      </c>
      <c r="J989" s="95">
        <v>0</v>
      </c>
      <c r="K989" s="95">
        <v>0</v>
      </c>
      <c r="L989" s="95">
        <v>0</v>
      </c>
      <c r="M989" s="95">
        <v>0</v>
      </c>
      <c r="N989" s="95">
        <v>0</v>
      </c>
      <c r="O989" s="95">
        <v>0</v>
      </c>
    </row>
    <row r="990" spans="1:15" x14ac:dyDescent="0.15">
      <c r="A990" s="100">
        <v>0</v>
      </c>
      <c r="B990" s="100">
        <v>0</v>
      </c>
      <c r="C990" s="100">
        <v>0</v>
      </c>
      <c r="D990" s="100">
        <v>0</v>
      </c>
      <c r="E990" s="95">
        <v>0</v>
      </c>
      <c r="F990" s="95">
        <v>0</v>
      </c>
      <c r="G990" s="95">
        <v>0</v>
      </c>
      <c r="H990" s="95">
        <v>0</v>
      </c>
      <c r="I990" s="95">
        <v>0</v>
      </c>
      <c r="J990" s="95">
        <v>0</v>
      </c>
      <c r="K990" s="95">
        <v>0</v>
      </c>
      <c r="L990" s="95">
        <v>0</v>
      </c>
      <c r="M990" s="95">
        <v>0</v>
      </c>
      <c r="N990" s="95">
        <v>0</v>
      </c>
      <c r="O990" s="95">
        <v>0</v>
      </c>
    </row>
    <row r="991" spans="1:15" x14ac:dyDescent="0.15">
      <c r="A991" s="100">
        <v>0</v>
      </c>
      <c r="B991" s="100">
        <v>0</v>
      </c>
      <c r="C991" s="100">
        <v>0</v>
      </c>
      <c r="D991" s="100">
        <v>0</v>
      </c>
      <c r="E991" s="95">
        <v>0</v>
      </c>
      <c r="F991" s="95">
        <v>0</v>
      </c>
      <c r="G991" s="95">
        <v>0</v>
      </c>
      <c r="H991" s="95">
        <v>0</v>
      </c>
      <c r="I991" s="95">
        <v>0</v>
      </c>
      <c r="J991" s="95">
        <v>0</v>
      </c>
      <c r="K991" s="95">
        <v>0</v>
      </c>
      <c r="L991" s="95">
        <v>0</v>
      </c>
      <c r="M991" s="95">
        <v>0</v>
      </c>
      <c r="N991" s="95">
        <v>0</v>
      </c>
      <c r="O991" s="95">
        <v>0</v>
      </c>
    </row>
    <row r="992" spans="1:15" x14ac:dyDescent="0.15">
      <c r="A992" s="100">
        <v>0</v>
      </c>
      <c r="B992" s="100">
        <v>0</v>
      </c>
      <c r="C992" s="100">
        <v>0</v>
      </c>
      <c r="D992" s="100">
        <v>0</v>
      </c>
      <c r="E992" s="95">
        <v>0</v>
      </c>
      <c r="F992" s="95">
        <v>0</v>
      </c>
      <c r="G992" s="95">
        <v>0</v>
      </c>
      <c r="H992" s="95">
        <v>0</v>
      </c>
      <c r="I992" s="95">
        <v>0</v>
      </c>
      <c r="J992" s="95">
        <v>0</v>
      </c>
      <c r="K992" s="95">
        <v>0</v>
      </c>
      <c r="L992" s="95">
        <v>0</v>
      </c>
      <c r="M992" s="95">
        <v>0</v>
      </c>
      <c r="N992" s="95">
        <v>0</v>
      </c>
      <c r="O992" s="95">
        <v>0</v>
      </c>
    </row>
    <row r="993" spans="1:15" x14ac:dyDescent="0.15">
      <c r="A993" s="100">
        <v>0</v>
      </c>
      <c r="B993" s="100">
        <v>0</v>
      </c>
      <c r="C993" s="100">
        <v>0</v>
      </c>
      <c r="D993" s="100">
        <v>0</v>
      </c>
      <c r="E993" s="95">
        <v>0</v>
      </c>
      <c r="F993" s="95">
        <v>0</v>
      </c>
      <c r="G993" s="95">
        <v>0</v>
      </c>
      <c r="H993" s="95">
        <v>0</v>
      </c>
      <c r="I993" s="95">
        <v>0</v>
      </c>
      <c r="J993" s="95">
        <v>0</v>
      </c>
      <c r="K993" s="95">
        <v>0</v>
      </c>
      <c r="L993" s="95">
        <v>0</v>
      </c>
      <c r="M993" s="95">
        <v>0</v>
      </c>
      <c r="N993" s="95">
        <v>0</v>
      </c>
      <c r="O993" s="95">
        <v>0</v>
      </c>
    </row>
    <row r="994" spans="1:15" x14ac:dyDescent="0.15">
      <c r="A994" s="100">
        <v>0</v>
      </c>
      <c r="B994" s="100">
        <v>0</v>
      </c>
      <c r="C994" s="100">
        <v>0</v>
      </c>
      <c r="D994" s="100">
        <v>0</v>
      </c>
      <c r="E994" s="95">
        <v>0</v>
      </c>
      <c r="F994" s="95">
        <v>0</v>
      </c>
      <c r="G994" s="95">
        <v>0</v>
      </c>
      <c r="H994" s="95">
        <v>0</v>
      </c>
      <c r="I994" s="95">
        <v>0</v>
      </c>
      <c r="J994" s="95">
        <v>0</v>
      </c>
      <c r="K994" s="95">
        <v>0</v>
      </c>
      <c r="L994" s="95">
        <v>0</v>
      </c>
      <c r="M994" s="95">
        <v>0</v>
      </c>
      <c r="N994" s="95">
        <v>0</v>
      </c>
      <c r="O994" s="95">
        <v>0</v>
      </c>
    </row>
    <row r="995" spans="1:15" x14ac:dyDescent="0.15">
      <c r="A995" s="100">
        <v>0</v>
      </c>
      <c r="B995" s="100">
        <v>0</v>
      </c>
      <c r="C995" s="100">
        <v>0</v>
      </c>
      <c r="D995" s="100">
        <v>0</v>
      </c>
      <c r="E995" s="95">
        <v>0</v>
      </c>
      <c r="F995" s="95">
        <v>0</v>
      </c>
      <c r="G995" s="95">
        <v>0</v>
      </c>
      <c r="H995" s="95">
        <v>0</v>
      </c>
      <c r="I995" s="95">
        <v>0</v>
      </c>
      <c r="J995" s="95">
        <v>0</v>
      </c>
      <c r="K995" s="95">
        <v>0</v>
      </c>
      <c r="L995" s="95">
        <v>0</v>
      </c>
      <c r="M995" s="95">
        <v>0</v>
      </c>
      <c r="N995" s="95">
        <v>0</v>
      </c>
      <c r="O995" s="95">
        <v>0</v>
      </c>
    </row>
    <row r="996" spans="1:15" x14ac:dyDescent="0.15">
      <c r="A996" s="100">
        <v>0</v>
      </c>
      <c r="B996" s="100">
        <v>0</v>
      </c>
      <c r="C996" s="100">
        <v>0</v>
      </c>
      <c r="D996" s="100">
        <v>0</v>
      </c>
      <c r="E996" s="95">
        <v>0</v>
      </c>
      <c r="F996" s="95">
        <v>0</v>
      </c>
      <c r="G996" s="95">
        <v>0</v>
      </c>
      <c r="H996" s="95">
        <v>0</v>
      </c>
      <c r="I996" s="95">
        <v>0</v>
      </c>
      <c r="J996" s="95">
        <v>0</v>
      </c>
      <c r="K996" s="95">
        <v>0</v>
      </c>
      <c r="L996" s="95">
        <v>0</v>
      </c>
      <c r="M996" s="95">
        <v>0</v>
      </c>
      <c r="N996" s="95">
        <v>0</v>
      </c>
      <c r="O996" s="95">
        <v>0</v>
      </c>
    </row>
    <row r="997" spans="1:15" x14ac:dyDescent="0.15">
      <c r="A997" s="100">
        <v>0</v>
      </c>
      <c r="B997" s="100">
        <v>0</v>
      </c>
      <c r="C997" s="100">
        <v>0</v>
      </c>
      <c r="D997" s="100">
        <v>0</v>
      </c>
      <c r="E997" s="95">
        <v>0</v>
      </c>
      <c r="F997" s="95">
        <v>0</v>
      </c>
      <c r="G997" s="95">
        <v>0</v>
      </c>
      <c r="H997" s="95">
        <v>0</v>
      </c>
      <c r="I997" s="95">
        <v>0</v>
      </c>
      <c r="J997" s="95">
        <v>0</v>
      </c>
      <c r="K997" s="95">
        <v>0</v>
      </c>
      <c r="L997" s="95">
        <v>0</v>
      </c>
      <c r="M997" s="95">
        <v>0</v>
      </c>
      <c r="N997" s="95">
        <v>0</v>
      </c>
      <c r="O997" s="95">
        <v>0</v>
      </c>
    </row>
    <row r="998" spans="1:15" x14ac:dyDescent="0.15">
      <c r="A998" s="100">
        <v>0</v>
      </c>
      <c r="B998" s="100">
        <v>0</v>
      </c>
      <c r="C998" s="100">
        <v>0</v>
      </c>
      <c r="D998" s="100">
        <v>0</v>
      </c>
      <c r="E998" s="95">
        <v>0</v>
      </c>
      <c r="F998" s="95">
        <v>0</v>
      </c>
      <c r="G998" s="95">
        <v>0</v>
      </c>
      <c r="H998" s="95">
        <v>0</v>
      </c>
      <c r="I998" s="95">
        <v>0</v>
      </c>
      <c r="J998" s="95">
        <v>0</v>
      </c>
      <c r="K998" s="95">
        <v>0</v>
      </c>
      <c r="L998" s="95">
        <v>0</v>
      </c>
      <c r="M998" s="95">
        <v>0</v>
      </c>
      <c r="N998" s="95">
        <v>0</v>
      </c>
      <c r="O998" s="95">
        <v>0</v>
      </c>
    </row>
    <row r="999" spans="1:15" x14ac:dyDescent="0.15">
      <c r="A999" s="100">
        <v>0</v>
      </c>
      <c r="B999" s="100">
        <v>0</v>
      </c>
      <c r="C999" s="100">
        <v>0</v>
      </c>
      <c r="D999" s="100">
        <v>0</v>
      </c>
      <c r="E999" s="95">
        <v>0</v>
      </c>
      <c r="F999" s="95">
        <v>0</v>
      </c>
      <c r="G999" s="95">
        <v>0</v>
      </c>
      <c r="H999" s="95">
        <v>0</v>
      </c>
      <c r="I999" s="95">
        <v>0</v>
      </c>
      <c r="J999" s="95">
        <v>0</v>
      </c>
      <c r="K999" s="95">
        <v>0</v>
      </c>
      <c r="L999" s="95">
        <v>0</v>
      </c>
      <c r="M999" s="95">
        <v>0</v>
      </c>
      <c r="N999" s="95">
        <v>0</v>
      </c>
      <c r="O999" s="95">
        <v>0</v>
      </c>
    </row>
    <row r="1000" spans="1:15" x14ac:dyDescent="0.15">
      <c r="A1000" s="100">
        <v>0</v>
      </c>
      <c r="B1000" s="100">
        <v>0</v>
      </c>
      <c r="C1000" s="100">
        <v>0</v>
      </c>
      <c r="D1000" s="100">
        <v>0</v>
      </c>
      <c r="E1000" s="95">
        <v>0</v>
      </c>
      <c r="F1000" s="95">
        <v>0</v>
      </c>
      <c r="G1000" s="95">
        <v>0</v>
      </c>
      <c r="H1000" s="95">
        <v>0</v>
      </c>
      <c r="I1000" s="95">
        <v>0</v>
      </c>
      <c r="J1000" s="95">
        <v>0</v>
      </c>
      <c r="K1000" s="95">
        <v>0</v>
      </c>
      <c r="L1000" s="95">
        <v>0</v>
      </c>
      <c r="M1000" s="95">
        <v>0</v>
      </c>
      <c r="N1000" s="95">
        <v>0</v>
      </c>
      <c r="O1000" s="95">
        <v>0</v>
      </c>
    </row>
    <row r="1001" spans="1:15" x14ac:dyDescent="0.15">
      <c r="A1001" s="100">
        <v>0</v>
      </c>
      <c r="B1001" s="100">
        <v>0</v>
      </c>
      <c r="C1001" s="100">
        <v>0</v>
      </c>
      <c r="D1001" s="100">
        <v>0</v>
      </c>
      <c r="E1001" s="95">
        <v>0</v>
      </c>
      <c r="F1001" s="95">
        <v>0</v>
      </c>
      <c r="G1001" s="95">
        <v>0</v>
      </c>
      <c r="H1001" s="95">
        <v>0</v>
      </c>
      <c r="I1001" s="95">
        <v>0</v>
      </c>
      <c r="J1001" s="95">
        <v>0</v>
      </c>
      <c r="K1001" s="95">
        <v>0</v>
      </c>
      <c r="L1001" s="95">
        <v>0</v>
      </c>
      <c r="M1001" s="95">
        <v>0</v>
      </c>
      <c r="N1001" s="95">
        <v>0</v>
      </c>
      <c r="O1001" s="95">
        <v>0</v>
      </c>
    </row>
    <row r="1002" spans="1:15" x14ac:dyDescent="0.15">
      <c r="A1002" s="100">
        <v>0</v>
      </c>
      <c r="B1002" s="100">
        <v>0</v>
      </c>
      <c r="C1002" s="100">
        <v>0</v>
      </c>
      <c r="D1002" s="100">
        <v>0</v>
      </c>
      <c r="E1002" s="95">
        <v>0</v>
      </c>
      <c r="F1002" s="95">
        <v>0</v>
      </c>
      <c r="G1002" s="95">
        <v>0</v>
      </c>
      <c r="H1002" s="95">
        <v>0</v>
      </c>
      <c r="I1002" s="95">
        <v>0</v>
      </c>
      <c r="J1002" s="95">
        <v>0</v>
      </c>
      <c r="K1002" s="95">
        <v>0</v>
      </c>
      <c r="L1002" s="95">
        <v>0</v>
      </c>
      <c r="M1002" s="95">
        <v>0</v>
      </c>
      <c r="N1002" s="95">
        <v>0</v>
      </c>
      <c r="O1002" s="95">
        <v>0</v>
      </c>
    </row>
    <row r="1003" spans="1:15" x14ac:dyDescent="0.15">
      <c r="A1003" s="100">
        <v>0</v>
      </c>
      <c r="B1003" s="100">
        <v>0</v>
      </c>
      <c r="C1003" s="100">
        <v>0</v>
      </c>
      <c r="D1003" s="100">
        <v>0</v>
      </c>
      <c r="E1003" s="95">
        <v>0</v>
      </c>
      <c r="F1003" s="95">
        <v>0</v>
      </c>
      <c r="G1003" s="95">
        <v>0</v>
      </c>
      <c r="H1003" s="95">
        <v>0</v>
      </c>
      <c r="I1003" s="95">
        <v>0</v>
      </c>
      <c r="J1003" s="95">
        <v>0</v>
      </c>
      <c r="K1003" s="95">
        <v>0</v>
      </c>
      <c r="L1003" s="95">
        <v>0</v>
      </c>
      <c r="M1003" s="95">
        <v>0</v>
      </c>
      <c r="N1003" s="95">
        <v>0</v>
      </c>
      <c r="O1003" s="95">
        <v>0</v>
      </c>
    </row>
    <row r="1004" spans="1:15" x14ac:dyDescent="0.15">
      <c r="A1004" s="100">
        <v>0</v>
      </c>
      <c r="B1004" s="100">
        <v>0</v>
      </c>
      <c r="C1004" s="100">
        <v>0</v>
      </c>
      <c r="D1004" s="100">
        <v>0</v>
      </c>
      <c r="E1004" s="95">
        <v>0</v>
      </c>
      <c r="F1004" s="95">
        <v>0</v>
      </c>
      <c r="G1004" s="95">
        <v>0</v>
      </c>
      <c r="H1004" s="95">
        <v>0</v>
      </c>
      <c r="I1004" s="95">
        <v>0</v>
      </c>
      <c r="J1004" s="95">
        <v>0</v>
      </c>
      <c r="K1004" s="95">
        <v>0</v>
      </c>
      <c r="L1004" s="95">
        <v>0</v>
      </c>
      <c r="M1004" s="95">
        <v>0</v>
      </c>
      <c r="N1004" s="95">
        <v>0</v>
      </c>
      <c r="O1004" s="95">
        <v>0</v>
      </c>
    </row>
    <row r="1005" spans="1:15" x14ac:dyDescent="0.15">
      <c r="A1005" s="100">
        <v>0</v>
      </c>
      <c r="B1005" s="100">
        <v>0</v>
      </c>
      <c r="C1005" s="100">
        <v>0</v>
      </c>
      <c r="D1005" s="100">
        <v>0</v>
      </c>
      <c r="E1005" s="95">
        <v>0</v>
      </c>
      <c r="F1005" s="95">
        <v>0</v>
      </c>
      <c r="G1005" s="95">
        <v>0</v>
      </c>
      <c r="H1005" s="95">
        <v>0</v>
      </c>
      <c r="I1005" s="95">
        <v>0</v>
      </c>
      <c r="J1005" s="95">
        <v>0</v>
      </c>
      <c r="K1005" s="95">
        <v>0</v>
      </c>
      <c r="L1005" s="95">
        <v>0</v>
      </c>
      <c r="M1005" s="95">
        <v>0</v>
      </c>
      <c r="N1005" s="95">
        <v>0</v>
      </c>
      <c r="O1005" s="95">
        <v>0</v>
      </c>
    </row>
    <row r="1006" spans="1:15" x14ac:dyDescent="0.15">
      <c r="A1006" s="100">
        <v>0</v>
      </c>
      <c r="B1006" s="100">
        <v>0</v>
      </c>
      <c r="C1006" s="100">
        <v>0</v>
      </c>
      <c r="D1006" s="100">
        <v>0</v>
      </c>
      <c r="E1006" s="95">
        <v>0</v>
      </c>
      <c r="F1006" s="95">
        <v>0</v>
      </c>
      <c r="G1006" s="95">
        <v>0</v>
      </c>
      <c r="H1006" s="95">
        <v>0</v>
      </c>
      <c r="I1006" s="95">
        <v>0</v>
      </c>
      <c r="J1006" s="95">
        <v>0</v>
      </c>
      <c r="K1006" s="95">
        <v>0</v>
      </c>
      <c r="L1006" s="95">
        <v>0</v>
      </c>
      <c r="M1006" s="95">
        <v>0</v>
      </c>
      <c r="N1006" s="95">
        <v>0</v>
      </c>
      <c r="O1006" s="95">
        <v>0</v>
      </c>
    </row>
    <row r="1007" spans="1:15" x14ac:dyDescent="0.15">
      <c r="A1007" s="100">
        <v>0</v>
      </c>
      <c r="B1007" s="100">
        <v>0</v>
      </c>
      <c r="C1007" s="100">
        <v>0</v>
      </c>
      <c r="D1007" s="100">
        <v>0</v>
      </c>
      <c r="E1007" s="95">
        <v>0</v>
      </c>
      <c r="F1007" s="95">
        <v>0</v>
      </c>
      <c r="G1007" s="95">
        <v>0</v>
      </c>
      <c r="H1007" s="95">
        <v>0</v>
      </c>
      <c r="I1007" s="95">
        <v>0</v>
      </c>
      <c r="J1007" s="95">
        <v>0</v>
      </c>
      <c r="K1007" s="95">
        <v>0</v>
      </c>
      <c r="L1007" s="95">
        <v>0</v>
      </c>
      <c r="M1007" s="95">
        <v>0</v>
      </c>
      <c r="N1007" s="95">
        <v>0</v>
      </c>
      <c r="O1007" s="95">
        <v>0</v>
      </c>
    </row>
  </sheetData>
  <mergeCells count="1">
    <mergeCell ref="A6:D6"/>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29821A-FFA2-DD4C-B007-49E7EAD47ECF}">
  <sheetPr>
    <tabColor rgb="FF4FADEA"/>
  </sheetPr>
  <dimension ref="A1:AN1007"/>
  <sheetViews>
    <sheetView showGridLines="0" zoomScale="130" zoomScaleNormal="130" workbookViewId="0">
      <selection activeCell="M12" sqref="M12"/>
    </sheetView>
  </sheetViews>
  <sheetFormatPr baseColWidth="10" defaultColWidth="8.83203125" defaultRowHeight="9" x14ac:dyDescent="0.15"/>
  <cols>
    <col min="1" max="1" width="12.83203125" style="95" bestFit="1" customWidth="1"/>
    <col min="2" max="2" width="13.1640625" style="95" customWidth="1"/>
    <col min="3" max="3" width="13.6640625" style="95" bestFit="1" customWidth="1"/>
    <col min="4" max="4" width="10.83203125" style="95" bestFit="1" customWidth="1"/>
    <col min="5" max="5" width="5" style="95" customWidth="1"/>
    <col min="6" max="6" width="12.33203125" style="95" customWidth="1"/>
    <col min="7" max="8" width="8.6640625" style="95" bestFit="1" customWidth="1"/>
    <col min="9" max="10" width="10.83203125" style="95" bestFit="1" customWidth="1"/>
    <col min="11" max="11" width="15.6640625" style="95" bestFit="1" customWidth="1"/>
    <col min="12" max="12" width="20.5" style="95" bestFit="1" customWidth="1"/>
    <col min="13" max="13" width="18.33203125" style="95" bestFit="1" customWidth="1"/>
    <col min="14" max="16384" width="8.83203125" style="95"/>
  </cols>
  <sheetData>
    <row r="1" spans="1:40" s="146" customFormat="1" x14ac:dyDescent="0.15">
      <c r="I1" s="146" t="s">
        <v>1392</v>
      </c>
    </row>
    <row r="2" spans="1:40" s="146" customFormat="1" x14ac:dyDescent="0.15">
      <c r="A2" s="150" t="str">
        <f ca="1">IF('Pivot Table'!$D$2="DRAGGING CELLS IS NOT PERMITTED. PLEASE UNDO LAST ACTION!!",0,IF('Pivot Table'!$P$1&lt;&gt;"Feedback OFF",IF(Scoreboard!$F$24="",IFERROR(IF(B2=0,C2,IF(C2/B2&gt;=Scoreboard!$F$19,C2,"")),""),0),0))</f>
        <v/>
      </c>
      <c r="B2" s="150">
        <f>SUMIF('Pivot TablePT'!A3:$AL$275,"&gt;0")</f>
        <v>9</v>
      </c>
      <c r="C2" s="146">
        <f ca="1">SUMIFS('Pivot TablePT'!A3:$AL$275, 'Pivot TablePT'!A3:$AL$275, "&gt;0", 'Pivot TableSC'!A3:$AL$275, "PerfectMsg")+ABS(SUMIFS('Pivot TablePT'!A3:$AL$275, 'Pivot TablePT'!A3:$AL$275, "&lt;0", 'Pivot TableSC'!A3:$AL$275, "PerfectMsg"))</f>
        <v>0</v>
      </c>
    </row>
    <row r="3" spans="1:40" x14ac:dyDescent="0.15">
      <c r="A3" s="94">
        <v>0</v>
      </c>
    </row>
    <row r="4" spans="1:40" x14ac:dyDescent="0.15">
      <c r="A4" s="95">
        <v>0</v>
      </c>
    </row>
    <row r="6" spans="1:40" x14ac:dyDescent="0.15">
      <c r="A6" s="106">
        <v>0</v>
      </c>
      <c r="B6" s="106"/>
      <c r="C6" s="106"/>
      <c r="D6" s="106"/>
    </row>
    <row r="7" spans="1:40" x14ac:dyDescent="0.15">
      <c r="A7" s="97">
        <v>0</v>
      </c>
      <c r="B7" s="97">
        <v>0</v>
      </c>
      <c r="C7" s="97">
        <v>0</v>
      </c>
      <c r="D7" s="97">
        <v>0</v>
      </c>
      <c r="F7" s="147">
        <v>0</v>
      </c>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row>
    <row r="8" spans="1:40" x14ac:dyDescent="0.15">
      <c r="A8" s="100">
        <v>0</v>
      </c>
      <c r="B8" s="100">
        <v>0</v>
      </c>
      <c r="C8" s="100">
        <v>0</v>
      </c>
      <c r="D8" s="100">
        <v>0</v>
      </c>
      <c r="F8" s="147">
        <v>0</v>
      </c>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47"/>
      <c r="AL8" s="147"/>
      <c r="AM8" s="147"/>
      <c r="AN8" s="147"/>
    </row>
    <row r="9" spans="1:40" x14ac:dyDescent="0.15">
      <c r="A9" s="100">
        <v>0</v>
      </c>
      <c r="B9" s="100">
        <v>0</v>
      </c>
      <c r="C9" s="100">
        <v>0</v>
      </c>
      <c r="D9" s="100">
        <v>0</v>
      </c>
    </row>
    <row r="10" spans="1:40" x14ac:dyDescent="0.15">
      <c r="A10" s="100">
        <v>0</v>
      </c>
      <c r="B10" s="100">
        <v>0</v>
      </c>
      <c r="C10" s="100">
        <v>0</v>
      </c>
      <c r="D10" s="100">
        <v>0</v>
      </c>
      <c r="F10" s="92">
        <v>0</v>
      </c>
      <c r="G10" s="92">
        <v>0</v>
      </c>
      <c r="H10" s="92"/>
      <c r="I10" s="92"/>
      <c r="L10" s="95">
        <v>0</v>
      </c>
      <c r="M10" s="95">
        <v>0</v>
      </c>
    </row>
    <row r="11" spans="1:40" x14ac:dyDescent="0.15">
      <c r="A11" s="100">
        <v>0</v>
      </c>
      <c r="B11" s="100">
        <v>0</v>
      </c>
      <c r="C11" s="100">
        <v>0</v>
      </c>
      <c r="D11" s="100">
        <v>0</v>
      </c>
      <c r="F11" s="92">
        <v>0</v>
      </c>
      <c r="G11" s="92">
        <v>0</v>
      </c>
      <c r="H11" s="92">
        <v>0</v>
      </c>
      <c r="I11" s="92">
        <v>0</v>
      </c>
      <c r="L11" s="95">
        <v>0</v>
      </c>
      <c r="M11" s="95">
        <v>0</v>
      </c>
      <c r="N11" s="95">
        <v>0</v>
      </c>
      <c r="O11" s="95">
        <v>0</v>
      </c>
    </row>
    <row r="12" spans="1:40" x14ac:dyDescent="0.15">
      <c r="A12" s="100">
        <v>0</v>
      </c>
      <c r="B12" s="100">
        <v>0</v>
      </c>
      <c r="C12" s="100">
        <v>0</v>
      </c>
      <c r="D12" s="100">
        <v>0</v>
      </c>
      <c r="F12" s="92">
        <v>0</v>
      </c>
      <c r="G12" s="148">
        <v>0</v>
      </c>
      <c r="H12" s="148">
        <v>0</v>
      </c>
      <c r="I12" s="148">
        <v>0</v>
      </c>
      <c r="L12" s="95">
        <v>0</v>
      </c>
      <c r="M12" s="95" t="str">
        <f ca="1">_xlfn.IFS(ISBLANK('Pivot Table'!M12),"",IF(NOT(ISNA('#_Pivot Table'!M12)),IF(ISNA('Pivot Table'!M12),TRUE,FALSE),FALSE),"StuNAMsg",IF(AND(ISNA('#_Pivot Table'!M12),ISNA('Pivot Table'!M12)),TRUE,FALSE),"PerfectMsg",IF(NOT(ISERROR('#_Pivot Table'!M12)),IF(ISERROR('Pivot Table'!M12),TRUE,FALSE),FALSE),"StuErrorMsg",IF(TYPE('#_Pivot Table'!M12)&lt;&gt;TYPE('Pivot Table'!M12),TRUE,FALSE),"WrongTypeMsg",IF(_xlfn.ISFORMULA('#_Pivot Table'!M12),IF(NOT(_xlfn.ISFORMULA('Pivot Table'!M12)),TRUE),FALSE),"MissingFormulaMsg",IF(NOT(AND(ISNUMBER(FIND("[",_xlfn.FORMULATEXT('#_Pivot Table'!M12))),ISNUMBER(FIND("!",_xlfn.FORMULATEXT('#_Pivot Table'!M12))))),AND(ISNUMBER(FIND("[",_xlfn.FORMULATEXT('Pivot Table'!M12))),ISNUMBER(FIND("!",_xlfn.FORMULATEXT('Pivot Table'!M12)))),FALSE),"ExternalRefsMsg",IF(ISNUMBER('#_Pivot Table'!M12),IF(ABS('#_Pivot Table'!M12-'Pivot Table'!M12)&gt;0.00001,TRUE,FALSE),IF('#_Pivot Table'!M12&lt;&gt;'Pivot Table'!M12,TRUE,FALSE)),IF(ISNUMBER('#_Pivot Table'!M12),IF('#_Pivot Table'!M12&gt;'Pivot Table'!M12,"TooLow","TooHigh"),"WrongAnswer"),NOT(_xlfn.ISFORMULA('#_Pivot Table'!M12)),"PerfectMsg",IF((LEN(SUBSTITUTE(SUBSTITUTE(SUBSTITUTE(SUBSTITUTE(SUBSTITUTE(SUBSTITUTE(SUBSTITUTE(SUBSTITUTE(SUBSTITUTE(SUBSTITUTE(SUBSTITUTE(SUBSTITUTE(SUBSTITUTE(SUBSTITUTE(SUBSTITUTE(SUBSTITUTE(SUBSTITUTE(SUBSTITUTE(SUBSTITUTE(SUBSTITUTE(SUBSTITUTE(SUBSTITUTE(SUBSTITUTE(SUBSTITUTE(IF(_xlfn.ISFORMULA('Pivot Table'!M12),_xlfn.FORMULATEXT('Pivot Table'!M12),'Pivot Table'!M12),"9","#"),"8","#"),"7","#"),"6","#"),"5","#"),"4","#"),"3","#"),"2","#"),"1","#"),"0","#"),CHAR(10),""),"$",""),"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Pivot Table'!M12),_xlfn.FORMULATEXT('Pivot Table'!M12),'Pivot Table'!M12),"9","#"),"8","#"),"7","#"),"6","#"),"5","#"),"4","#"),"3","#"),"2","#"),"1","#"),"0","#"),CHAR(10),""),"$",""),"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Pivot Table'!M12),_xlfn.FORMULATEXT('#_Pivot Table'!M12),'#_Pivot Table'!M12),"9","#"),"8","#"),"7","#"),"6","#"),"5","#"),"4","#"),"3","#"),"2","#"),"1","#"),"0","#"),CHAR(10),""),"$",""),"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Pivot Table'!M12),_xlfn.FORMULATEXT('#_Pivot Table'!M12),'#_Pivot Table'!M12),"9","#"),"8","#"),"7","#"),"6","#"),"5","#"),"4","#"),"3","#"),"2","#"),"1","#"),"0","#"),CHAR(10),""),"$","")," ",""),",","@"),"&gt;","@"),"&lt;","@"),"=","@"),")","@"),"(","@"),"^","@"),"/","@"),"+","@"),"*","@"),"-","@"),"@#","")))/2,TRUE,FALSE),"HardCodeMsg",IF(LEN(IF(_xlfn.ISFORMULA('Pivot Table'!M12),_xlfn.FORMULATEXT('Pivot Table'!M12),'Pivot Table'!M12))-LEN(SUBSTITUTE(IF(_xlfn.ISFORMULA('Pivot Table'!M12),_xlfn.FORMULATEXT('Pivot Table'!M12),'Pivot Table'!M12),"""",""))&gt;LEN(IF(_xlfn.ISFORMULA('#_Pivot Table'!M12),_xlfn.FORMULATEXT('#_Pivot Table'!M12),'#_Pivot Table'!M12))-LEN(SUBSTITUTE(IF(_xlfn.ISFORMULA('#_Pivot Table'!M12),_xlfn.FORMULATEXT('#_Pivot Table'!M12),'#_Pivot Table'!M12),"""","")),TRUE,FALSE),"HardQuoteMsg",IF(LEN(IF(_xlfn.ISFORMULA('Pivot Table'!M12),_xlfn.FORMULATEXT('Pivot Table'!M12),'Pivot Table'!M12))-LEN(SUBSTITUTE(IF(_xlfn.ISFORMULA('Pivot Table'!M12),_xlfn.FORMULATEXT('Pivot Table'!M12),'Pivot Table'!M12),"$",""))&lt;0.5*(LEN(IF(_xlfn.ISFORMULA('#_Pivot Table'!M12),_xlfn.FORMULATEXT('#_Pivot Table'!M12),'#_Pivot Table'!M12))-LEN(SUBSTITUTE(IF(_xlfn.ISFORMULA('#_Pivot Table'!M12),_xlfn.FORMULATEXT('#_Pivot Table'!M12),'#_Pivot Table'!M12),"$",""))),TRUE,FALSE),"MissingAbsMsg",TRUE,"PerfectMsg")</f>
        <v/>
      </c>
      <c r="N12" s="95" t="str">
        <f ca="1">_xlfn.IFS(ISBLANK('Pivot Table'!N12),"",IF(NOT(ISNA('#_Pivot Table'!N12)),IF(ISNA('Pivot Table'!N12),TRUE,FALSE),FALSE),"StuNAMsg",IF(AND(ISNA('#_Pivot Table'!N12),ISNA('Pivot Table'!N12)),TRUE,FALSE),"PerfectMsg",IF(NOT(ISERROR('#_Pivot Table'!N12)),IF(ISERROR('Pivot Table'!N12),TRUE,FALSE),FALSE),"StuErrorMsg",IF(TYPE('#_Pivot Table'!N12)&lt;&gt;TYPE('Pivot Table'!N12),TRUE,FALSE),"WrongTypeMsg",IF(_xlfn.ISFORMULA('#_Pivot Table'!N12),IF(NOT(_xlfn.ISFORMULA('Pivot Table'!N12)),TRUE),FALSE),"MissingFormulaMsg",IF(NOT(AND(ISNUMBER(FIND("[",_xlfn.FORMULATEXT('#_Pivot Table'!N12))),ISNUMBER(FIND("!",_xlfn.FORMULATEXT('#_Pivot Table'!N12))))),AND(ISNUMBER(FIND("[",_xlfn.FORMULATEXT('Pivot Table'!N12))),ISNUMBER(FIND("!",_xlfn.FORMULATEXT('Pivot Table'!N12)))),FALSE),"ExternalRefsMsg",IF(ISNUMBER('#_Pivot Table'!N12),IF(ABS('#_Pivot Table'!N12-'Pivot Table'!N12)&gt;0.00001,TRUE,FALSE),IF('#_Pivot Table'!N12&lt;&gt;'Pivot Table'!N12,TRUE,FALSE)),IF(ISNUMBER('#_Pivot Table'!N12),IF('#_Pivot Table'!N12&gt;'Pivot Table'!N12,"TooLow","TooHigh"),"WrongAnswer"),NOT(_xlfn.ISFORMULA('#_Pivot Table'!N12)),"PerfectMsg",IF((LEN(SUBSTITUTE(SUBSTITUTE(SUBSTITUTE(SUBSTITUTE(SUBSTITUTE(SUBSTITUTE(SUBSTITUTE(SUBSTITUTE(SUBSTITUTE(SUBSTITUTE(SUBSTITUTE(SUBSTITUTE(SUBSTITUTE(SUBSTITUTE(SUBSTITUTE(SUBSTITUTE(SUBSTITUTE(SUBSTITUTE(SUBSTITUTE(SUBSTITUTE(SUBSTITUTE(SUBSTITUTE(SUBSTITUTE(SUBSTITUTE(IF(_xlfn.ISFORMULA('Pivot Table'!N12),_xlfn.FORMULATEXT('Pivot Table'!N12),'Pivot Table'!N12),"9","#"),"8","#"),"7","#"),"6","#"),"5","#"),"4","#"),"3","#"),"2","#"),"1","#"),"0","#"),CHAR(10),""),"$",""),"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Pivot Table'!N12),_xlfn.FORMULATEXT('Pivot Table'!N12),'Pivot Table'!N12),"9","#"),"8","#"),"7","#"),"6","#"),"5","#"),"4","#"),"3","#"),"2","#"),"1","#"),"0","#"),CHAR(10),""),"$",""),"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Pivot Table'!N12),_xlfn.FORMULATEXT('#_Pivot Table'!N12),'#_Pivot Table'!N12),"9","#"),"8","#"),"7","#"),"6","#"),"5","#"),"4","#"),"3","#"),"2","#"),"1","#"),"0","#"),CHAR(10),""),"$",""),"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Pivot Table'!N12),_xlfn.FORMULATEXT('#_Pivot Table'!N12),'#_Pivot Table'!N12),"9","#"),"8","#"),"7","#"),"6","#"),"5","#"),"4","#"),"3","#"),"2","#"),"1","#"),"0","#"),CHAR(10),""),"$","")," ",""),",","@"),"&gt;","@"),"&lt;","@"),"=","@"),")","@"),"(","@"),"^","@"),"/","@"),"+","@"),"*","@"),"-","@"),"@#","")))/2,TRUE,FALSE),"HardCodeMsg",IF(LEN(IF(_xlfn.ISFORMULA('Pivot Table'!N12),_xlfn.FORMULATEXT('Pivot Table'!N12),'Pivot Table'!N12))-LEN(SUBSTITUTE(IF(_xlfn.ISFORMULA('Pivot Table'!N12),_xlfn.FORMULATEXT('Pivot Table'!N12),'Pivot Table'!N12),"""",""))&gt;LEN(IF(_xlfn.ISFORMULA('#_Pivot Table'!N12),_xlfn.FORMULATEXT('#_Pivot Table'!N12),'#_Pivot Table'!N12))-LEN(SUBSTITUTE(IF(_xlfn.ISFORMULA('#_Pivot Table'!N12),_xlfn.FORMULATEXT('#_Pivot Table'!N12),'#_Pivot Table'!N12),"""","")),TRUE,FALSE),"HardQuoteMsg",IF(LEN(IF(_xlfn.ISFORMULA('Pivot Table'!N12),_xlfn.FORMULATEXT('Pivot Table'!N12),'Pivot Table'!N12))-LEN(SUBSTITUTE(IF(_xlfn.ISFORMULA('Pivot Table'!N12),_xlfn.FORMULATEXT('Pivot Table'!N12),'Pivot Table'!N12),"$",""))&lt;0.5*(LEN(IF(_xlfn.ISFORMULA('#_Pivot Table'!N12),_xlfn.FORMULATEXT('#_Pivot Table'!N12),'#_Pivot Table'!N12))-LEN(SUBSTITUTE(IF(_xlfn.ISFORMULA('#_Pivot Table'!N12),_xlfn.FORMULATEXT('#_Pivot Table'!N12),'#_Pivot Table'!N12),"$",""))),TRUE,FALSE),"MissingAbsMsg",TRUE,"PerfectMsg")</f>
        <v/>
      </c>
      <c r="O12" s="95" t="str">
        <f ca="1">_xlfn.IFS(ISBLANK('Pivot Table'!O12),"",IF(NOT(ISNA('#_Pivot Table'!O12)),IF(ISNA('Pivot Table'!O12),TRUE,FALSE),FALSE),"StuNAMsg",IF(AND(ISNA('#_Pivot Table'!O12),ISNA('Pivot Table'!O12)),TRUE,FALSE),"PerfectMsg",IF(NOT(ISERROR('#_Pivot Table'!O12)),IF(ISERROR('Pivot Table'!O12),TRUE,FALSE),FALSE),"StuErrorMsg",IF(TYPE('#_Pivot Table'!O12)&lt;&gt;TYPE('Pivot Table'!O12),TRUE,FALSE),"WrongTypeMsg",IF(_xlfn.ISFORMULA('#_Pivot Table'!O12),IF(NOT(_xlfn.ISFORMULA('Pivot Table'!O12)),TRUE),FALSE),"MissingFormulaMsg",IF(NOT(AND(ISNUMBER(FIND("[",_xlfn.FORMULATEXT('#_Pivot Table'!O12))),ISNUMBER(FIND("!",_xlfn.FORMULATEXT('#_Pivot Table'!O12))))),AND(ISNUMBER(FIND("[",_xlfn.FORMULATEXT('Pivot Table'!O12))),ISNUMBER(FIND("!",_xlfn.FORMULATEXT('Pivot Table'!O12)))),FALSE),"ExternalRefsMsg",IF(ISNUMBER('#_Pivot Table'!O12),IF(ABS('#_Pivot Table'!O12-'Pivot Table'!O12)&gt;0.00001,TRUE,FALSE),IF('#_Pivot Table'!O12&lt;&gt;'Pivot Table'!O12,TRUE,FALSE)),IF(ISNUMBER('#_Pivot Table'!O12),IF('#_Pivot Table'!O12&gt;'Pivot Table'!O12,"TooLow","TooHigh"),"WrongAnswer"),NOT(_xlfn.ISFORMULA('#_Pivot Table'!O12)),"PerfectMsg",IF((LEN(SUBSTITUTE(SUBSTITUTE(SUBSTITUTE(SUBSTITUTE(SUBSTITUTE(SUBSTITUTE(SUBSTITUTE(SUBSTITUTE(SUBSTITUTE(SUBSTITUTE(SUBSTITUTE(SUBSTITUTE(SUBSTITUTE(SUBSTITUTE(SUBSTITUTE(SUBSTITUTE(SUBSTITUTE(SUBSTITUTE(SUBSTITUTE(SUBSTITUTE(SUBSTITUTE(SUBSTITUTE(SUBSTITUTE(SUBSTITUTE(IF(_xlfn.ISFORMULA('Pivot Table'!O12),_xlfn.FORMULATEXT('Pivot Table'!O12),'Pivot Table'!O12),"9","#"),"8","#"),"7","#"),"6","#"),"5","#"),"4","#"),"3","#"),"2","#"),"1","#"),"0","#"),CHAR(10),""),"$",""),"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Pivot Table'!O12),_xlfn.FORMULATEXT('Pivot Table'!O12),'Pivot Table'!O12),"9","#"),"8","#"),"7","#"),"6","#"),"5","#"),"4","#"),"3","#"),"2","#"),"1","#"),"0","#"),CHAR(10),""),"$",""),"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Pivot Table'!O12),_xlfn.FORMULATEXT('#_Pivot Table'!O12),'#_Pivot Table'!O12),"9","#"),"8","#"),"7","#"),"6","#"),"5","#"),"4","#"),"3","#"),"2","#"),"1","#"),"0","#"),CHAR(10),""),"$",""),"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Pivot Table'!O12),_xlfn.FORMULATEXT('#_Pivot Table'!O12),'#_Pivot Table'!O12),"9","#"),"8","#"),"7","#"),"6","#"),"5","#"),"4","#"),"3","#"),"2","#"),"1","#"),"0","#"),CHAR(10),""),"$","")," ",""),",","@"),"&gt;","@"),"&lt;","@"),"=","@"),")","@"),"(","@"),"^","@"),"/","@"),"+","@"),"*","@"),"-","@"),"@#","")))/2,TRUE,FALSE),"HardCodeMsg",IF(LEN(IF(_xlfn.ISFORMULA('Pivot Table'!O12),_xlfn.FORMULATEXT('Pivot Table'!O12),'Pivot Table'!O12))-LEN(SUBSTITUTE(IF(_xlfn.ISFORMULA('Pivot Table'!O12),_xlfn.FORMULATEXT('Pivot Table'!O12),'Pivot Table'!O12),"""",""))&gt;LEN(IF(_xlfn.ISFORMULA('#_Pivot Table'!O12),_xlfn.FORMULATEXT('#_Pivot Table'!O12),'#_Pivot Table'!O12))-LEN(SUBSTITUTE(IF(_xlfn.ISFORMULA('#_Pivot Table'!O12),_xlfn.FORMULATEXT('#_Pivot Table'!O12),'#_Pivot Table'!O12),"""","")),TRUE,FALSE),"HardQuoteMsg",IF(LEN(IF(_xlfn.ISFORMULA('Pivot Table'!O12),_xlfn.FORMULATEXT('Pivot Table'!O12),'Pivot Table'!O12))-LEN(SUBSTITUTE(IF(_xlfn.ISFORMULA('Pivot Table'!O12),_xlfn.FORMULATEXT('Pivot Table'!O12),'Pivot Table'!O12),"$",""))&lt;0.5*(LEN(IF(_xlfn.ISFORMULA('#_Pivot Table'!O12),_xlfn.FORMULATEXT('#_Pivot Table'!O12),'#_Pivot Table'!O12))-LEN(SUBSTITUTE(IF(_xlfn.ISFORMULA('#_Pivot Table'!O12),_xlfn.FORMULATEXT('#_Pivot Table'!O12),'#_Pivot Table'!O12),"$",""))),TRUE,FALSE),"MissingAbsMsg",TRUE,"PerfectMsg")</f>
        <v/>
      </c>
    </row>
    <row r="13" spans="1:40" x14ac:dyDescent="0.15">
      <c r="A13" s="100">
        <v>0</v>
      </c>
      <c r="B13" s="100">
        <v>0</v>
      </c>
      <c r="C13" s="100">
        <v>0</v>
      </c>
      <c r="D13" s="100">
        <v>0</v>
      </c>
      <c r="F13" s="92">
        <v>0</v>
      </c>
      <c r="G13" s="148">
        <v>0</v>
      </c>
      <c r="H13" s="148">
        <v>0</v>
      </c>
      <c r="I13" s="148">
        <v>0</v>
      </c>
      <c r="L13" s="95">
        <v>0</v>
      </c>
      <c r="M13" s="95" t="str">
        <f ca="1">_xlfn.IFS(ISBLANK('Pivot Table'!M13),"",IF(NOT(ISNA('#_Pivot Table'!M13)),IF(ISNA('Pivot Table'!M13),TRUE,FALSE),FALSE),"StuNAMsg",IF(AND(ISNA('#_Pivot Table'!M13),ISNA('Pivot Table'!M13)),TRUE,FALSE),"PerfectMsg",IF(NOT(ISERROR('#_Pivot Table'!M13)),IF(ISERROR('Pivot Table'!M13),TRUE,FALSE),FALSE),"StuErrorMsg",IF(TYPE('#_Pivot Table'!M13)&lt;&gt;TYPE('Pivot Table'!M13),TRUE,FALSE),"WrongTypeMsg",IF(_xlfn.ISFORMULA('#_Pivot Table'!M13),IF(NOT(_xlfn.ISFORMULA('Pivot Table'!M13)),TRUE),FALSE),"MissingFormulaMsg",IF(NOT(AND(ISNUMBER(FIND("[",_xlfn.FORMULATEXT('#_Pivot Table'!M13))),ISNUMBER(FIND("!",_xlfn.FORMULATEXT('#_Pivot Table'!M13))))),AND(ISNUMBER(FIND("[",_xlfn.FORMULATEXT('Pivot Table'!M13))),ISNUMBER(FIND("!",_xlfn.FORMULATEXT('Pivot Table'!M13)))),FALSE),"ExternalRefsMsg",IF(ISNUMBER('#_Pivot Table'!M13),IF(ABS('#_Pivot Table'!M13-'Pivot Table'!M13)&gt;0.00001,TRUE,FALSE),IF('#_Pivot Table'!M13&lt;&gt;'Pivot Table'!M13,TRUE,FALSE)),IF(ISNUMBER('#_Pivot Table'!M13),IF('#_Pivot Table'!M13&gt;'Pivot Table'!M13,"TooLow","TooHigh"),"WrongAnswer"),NOT(_xlfn.ISFORMULA('#_Pivot Table'!M13)),"PerfectMsg",IF((LEN(SUBSTITUTE(SUBSTITUTE(SUBSTITUTE(SUBSTITUTE(SUBSTITUTE(SUBSTITUTE(SUBSTITUTE(SUBSTITUTE(SUBSTITUTE(SUBSTITUTE(SUBSTITUTE(SUBSTITUTE(SUBSTITUTE(SUBSTITUTE(SUBSTITUTE(SUBSTITUTE(SUBSTITUTE(SUBSTITUTE(SUBSTITUTE(SUBSTITUTE(SUBSTITUTE(SUBSTITUTE(SUBSTITUTE(SUBSTITUTE(IF(_xlfn.ISFORMULA('Pivot Table'!M13),_xlfn.FORMULATEXT('Pivot Table'!M13),'Pivot Table'!M13),"9","#"),"8","#"),"7","#"),"6","#"),"5","#"),"4","#"),"3","#"),"2","#"),"1","#"),"0","#"),CHAR(10),""),"$",""),"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Pivot Table'!M13),_xlfn.FORMULATEXT('Pivot Table'!M13),'Pivot Table'!M13),"9","#"),"8","#"),"7","#"),"6","#"),"5","#"),"4","#"),"3","#"),"2","#"),"1","#"),"0","#"),CHAR(10),""),"$",""),"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Pivot Table'!M13),_xlfn.FORMULATEXT('#_Pivot Table'!M13),'#_Pivot Table'!M13),"9","#"),"8","#"),"7","#"),"6","#"),"5","#"),"4","#"),"3","#"),"2","#"),"1","#"),"0","#"),CHAR(10),""),"$",""),"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Pivot Table'!M13),_xlfn.FORMULATEXT('#_Pivot Table'!M13),'#_Pivot Table'!M13),"9","#"),"8","#"),"7","#"),"6","#"),"5","#"),"4","#"),"3","#"),"2","#"),"1","#"),"0","#"),CHAR(10),""),"$","")," ",""),",","@"),"&gt;","@"),"&lt;","@"),"=","@"),")","@"),"(","@"),"^","@"),"/","@"),"+","@"),"*","@"),"-","@"),"@#","")))/2,TRUE,FALSE),"HardCodeMsg",IF(LEN(IF(_xlfn.ISFORMULA('Pivot Table'!M13),_xlfn.FORMULATEXT('Pivot Table'!M13),'Pivot Table'!M13))-LEN(SUBSTITUTE(IF(_xlfn.ISFORMULA('Pivot Table'!M13),_xlfn.FORMULATEXT('Pivot Table'!M13),'Pivot Table'!M13),"""",""))&gt;LEN(IF(_xlfn.ISFORMULA('#_Pivot Table'!M13),_xlfn.FORMULATEXT('#_Pivot Table'!M13),'#_Pivot Table'!M13))-LEN(SUBSTITUTE(IF(_xlfn.ISFORMULA('#_Pivot Table'!M13),_xlfn.FORMULATEXT('#_Pivot Table'!M13),'#_Pivot Table'!M13),"""","")),TRUE,FALSE),"HardQuoteMsg",IF(LEN(IF(_xlfn.ISFORMULA('Pivot Table'!M13),_xlfn.FORMULATEXT('Pivot Table'!M13),'Pivot Table'!M13))-LEN(SUBSTITUTE(IF(_xlfn.ISFORMULA('Pivot Table'!M13),_xlfn.FORMULATEXT('Pivot Table'!M13),'Pivot Table'!M13),"$",""))&lt;0.5*(LEN(IF(_xlfn.ISFORMULA('#_Pivot Table'!M13),_xlfn.FORMULATEXT('#_Pivot Table'!M13),'#_Pivot Table'!M13))-LEN(SUBSTITUTE(IF(_xlfn.ISFORMULA('#_Pivot Table'!M13),_xlfn.FORMULATEXT('#_Pivot Table'!M13),'#_Pivot Table'!M13),"$",""))),TRUE,FALSE),"MissingAbsMsg",TRUE,"PerfectMsg")</f>
        <v/>
      </c>
      <c r="N13" s="95" t="str">
        <f ca="1">_xlfn.IFS(ISBLANK('Pivot Table'!N13),"",IF(NOT(ISNA('#_Pivot Table'!N13)),IF(ISNA('Pivot Table'!N13),TRUE,FALSE),FALSE),"StuNAMsg",IF(AND(ISNA('#_Pivot Table'!N13),ISNA('Pivot Table'!N13)),TRUE,FALSE),"PerfectMsg",IF(NOT(ISERROR('#_Pivot Table'!N13)),IF(ISERROR('Pivot Table'!N13),TRUE,FALSE),FALSE),"StuErrorMsg",IF(TYPE('#_Pivot Table'!N13)&lt;&gt;TYPE('Pivot Table'!N13),TRUE,FALSE),"WrongTypeMsg",IF(_xlfn.ISFORMULA('#_Pivot Table'!N13),IF(NOT(_xlfn.ISFORMULA('Pivot Table'!N13)),TRUE),FALSE),"MissingFormulaMsg",IF(NOT(AND(ISNUMBER(FIND("[",_xlfn.FORMULATEXT('#_Pivot Table'!N13))),ISNUMBER(FIND("!",_xlfn.FORMULATEXT('#_Pivot Table'!N13))))),AND(ISNUMBER(FIND("[",_xlfn.FORMULATEXT('Pivot Table'!N13))),ISNUMBER(FIND("!",_xlfn.FORMULATEXT('Pivot Table'!N13)))),FALSE),"ExternalRefsMsg",IF(ISNUMBER('#_Pivot Table'!N13),IF(ABS('#_Pivot Table'!N13-'Pivot Table'!N13)&gt;0.00001,TRUE,FALSE),IF('#_Pivot Table'!N13&lt;&gt;'Pivot Table'!N13,TRUE,FALSE)),IF(ISNUMBER('#_Pivot Table'!N13),IF('#_Pivot Table'!N13&gt;'Pivot Table'!N13,"TooLow","TooHigh"),"WrongAnswer"),NOT(_xlfn.ISFORMULA('#_Pivot Table'!N13)),"PerfectMsg",IF((LEN(SUBSTITUTE(SUBSTITUTE(SUBSTITUTE(SUBSTITUTE(SUBSTITUTE(SUBSTITUTE(SUBSTITUTE(SUBSTITUTE(SUBSTITUTE(SUBSTITUTE(SUBSTITUTE(SUBSTITUTE(SUBSTITUTE(SUBSTITUTE(SUBSTITUTE(SUBSTITUTE(SUBSTITUTE(SUBSTITUTE(SUBSTITUTE(SUBSTITUTE(SUBSTITUTE(SUBSTITUTE(SUBSTITUTE(SUBSTITUTE(IF(_xlfn.ISFORMULA('Pivot Table'!N13),_xlfn.FORMULATEXT('Pivot Table'!N13),'Pivot Table'!N13),"9","#"),"8","#"),"7","#"),"6","#"),"5","#"),"4","#"),"3","#"),"2","#"),"1","#"),"0","#"),CHAR(10),""),"$",""),"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Pivot Table'!N13),_xlfn.FORMULATEXT('Pivot Table'!N13),'Pivot Table'!N13),"9","#"),"8","#"),"7","#"),"6","#"),"5","#"),"4","#"),"3","#"),"2","#"),"1","#"),"0","#"),CHAR(10),""),"$",""),"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Pivot Table'!N13),_xlfn.FORMULATEXT('#_Pivot Table'!N13),'#_Pivot Table'!N13),"9","#"),"8","#"),"7","#"),"6","#"),"5","#"),"4","#"),"3","#"),"2","#"),"1","#"),"0","#"),CHAR(10),""),"$",""),"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Pivot Table'!N13),_xlfn.FORMULATEXT('#_Pivot Table'!N13),'#_Pivot Table'!N13),"9","#"),"8","#"),"7","#"),"6","#"),"5","#"),"4","#"),"3","#"),"2","#"),"1","#"),"0","#"),CHAR(10),""),"$","")," ",""),",","@"),"&gt;","@"),"&lt;","@"),"=","@"),")","@"),"(","@"),"^","@"),"/","@"),"+","@"),"*","@"),"-","@"),"@#","")))/2,TRUE,FALSE),"HardCodeMsg",IF(LEN(IF(_xlfn.ISFORMULA('Pivot Table'!N13),_xlfn.FORMULATEXT('Pivot Table'!N13),'Pivot Table'!N13))-LEN(SUBSTITUTE(IF(_xlfn.ISFORMULA('Pivot Table'!N13),_xlfn.FORMULATEXT('Pivot Table'!N13),'Pivot Table'!N13),"""",""))&gt;LEN(IF(_xlfn.ISFORMULA('#_Pivot Table'!N13),_xlfn.FORMULATEXT('#_Pivot Table'!N13),'#_Pivot Table'!N13))-LEN(SUBSTITUTE(IF(_xlfn.ISFORMULA('#_Pivot Table'!N13),_xlfn.FORMULATEXT('#_Pivot Table'!N13),'#_Pivot Table'!N13),"""","")),TRUE,FALSE),"HardQuoteMsg",IF(LEN(IF(_xlfn.ISFORMULA('Pivot Table'!N13),_xlfn.FORMULATEXT('Pivot Table'!N13),'Pivot Table'!N13))-LEN(SUBSTITUTE(IF(_xlfn.ISFORMULA('Pivot Table'!N13),_xlfn.FORMULATEXT('Pivot Table'!N13),'Pivot Table'!N13),"$",""))&lt;0.5*(LEN(IF(_xlfn.ISFORMULA('#_Pivot Table'!N13),_xlfn.FORMULATEXT('#_Pivot Table'!N13),'#_Pivot Table'!N13))-LEN(SUBSTITUTE(IF(_xlfn.ISFORMULA('#_Pivot Table'!N13),_xlfn.FORMULATEXT('#_Pivot Table'!N13),'#_Pivot Table'!N13),"$",""))),TRUE,FALSE),"MissingAbsMsg",TRUE,"PerfectMsg")</f>
        <v/>
      </c>
      <c r="O13" s="95" t="str">
        <f ca="1">_xlfn.IFS(ISBLANK('Pivot Table'!O13),"",IF(NOT(ISNA('#_Pivot Table'!O13)),IF(ISNA('Pivot Table'!O13),TRUE,FALSE),FALSE),"StuNAMsg",IF(AND(ISNA('#_Pivot Table'!O13),ISNA('Pivot Table'!O13)),TRUE,FALSE),"PerfectMsg",IF(NOT(ISERROR('#_Pivot Table'!O13)),IF(ISERROR('Pivot Table'!O13),TRUE,FALSE),FALSE),"StuErrorMsg",IF(TYPE('#_Pivot Table'!O13)&lt;&gt;TYPE('Pivot Table'!O13),TRUE,FALSE),"WrongTypeMsg",IF(_xlfn.ISFORMULA('#_Pivot Table'!O13),IF(NOT(_xlfn.ISFORMULA('Pivot Table'!O13)),TRUE),FALSE),"MissingFormulaMsg",IF(NOT(AND(ISNUMBER(FIND("[",_xlfn.FORMULATEXT('#_Pivot Table'!O13))),ISNUMBER(FIND("!",_xlfn.FORMULATEXT('#_Pivot Table'!O13))))),AND(ISNUMBER(FIND("[",_xlfn.FORMULATEXT('Pivot Table'!O13))),ISNUMBER(FIND("!",_xlfn.FORMULATEXT('Pivot Table'!O13)))),FALSE),"ExternalRefsMsg",IF(ISNUMBER('#_Pivot Table'!O13),IF(ABS('#_Pivot Table'!O13-'Pivot Table'!O13)&gt;0.00001,TRUE,FALSE),IF('#_Pivot Table'!O13&lt;&gt;'Pivot Table'!O13,TRUE,FALSE)),IF(ISNUMBER('#_Pivot Table'!O13),IF('#_Pivot Table'!O13&gt;'Pivot Table'!O13,"TooLow","TooHigh"),"WrongAnswer"),NOT(_xlfn.ISFORMULA('#_Pivot Table'!O13)),"PerfectMsg",IF((LEN(SUBSTITUTE(SUBSTITUTE(SUBSTITUTE(SUBSTITUTE(SUBSTITUTE(SUBSTITUTE(SUBSTITUTE(SUBSTITUTE(SUBSTITUTE(SUBSTITUTE(SUBSTITUTE(SUBSTITUTE(SUBSTITUTE(SUBSTITUTE(SUBSTITUTE(SUBSTITUTE(SUBSTITUTE(SUBSTITUTE(SUBSTITUTE(SUBSTITUTE(SUBSTITUTE(SUBSTITUTE(SUBSTITUTE(SUBSTITUTE(IF(_xlfn.ISFORMULA('Pivot Table'!O13),_xlfn.FORMULATEXT('Pivot Table'!O13),'Pivot Table'!O13),"9","#"),"8","#"),"7","#"),"6","#"),"5","#"),"4","#"),"3","#"),"2","#"),"1","#"),"0","#"),CHAR(10),""),"$",""),"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Pivot Table'!O13),_xlfn.FORMULATEXT('Pivot Table'!O13),'Pivot Table'!O13),"9","#"),"8","#"),"7","#"),"6","#"),"5","#"),"4","#"),"3","#"),"2","#"),"1","#"),"0","#"),CHAR(10),""),"$",""),"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Pivot Table'!O13),_xlfn.FORMULATEXT('#_Pivot Table'!O13),'#_Pivot Table'!O13),"9","#"),"8","#"),"7","#"),"6","#"),"5","#"),"4","#"),"3","#"),"2","#"),"1","#"),"0","#"),CHAR(10),""),"$",""),"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Pivot Table'!O13),_xlfn.FORMULATEXT('#_Pivot Table'!O13),'#_Pivot Table'!O13),"9","#"),"8","#"),"7","#"),"6","#"),"5","#"),"4","#"),"3","#"),"2","#"),"1","#"),"0","#"),CHAR(10),""),"$","")," ",""),",","@"),"&gt;","@"),"&lt;","@"),"=","@"),")","@"),"(","@"),"^","@"),"/","@"),"+","@"),"*","@"),"-","@"),"@#","")))/2,TRUE,FALSE),"HardCodeMsg",IF(LEN(IF(_xlfn.ISFORMULA('Pivot Table'!O13),_xlfn.FORMULATEXT('Pivot Table'!O13),'Pivot Table'!O13))-LEN(SUBSTITUTE(IF(_xlfn.ISFORMULA('Pivot Table'!O13),_xlfn.FORMULATEXT('Pivot Table'!O13),'Pivot Table'!O13),"""",""))&gt;LEN(IF(_xlfn.ISFORMULA('#_Pivot Table'!O13),_xlfn.FORMULATEXT('#_Pivot Table'!O13),'#_Pivot Table'!O13))-LEN(SUBSTITUTE(IF(_xlfn.ISFORMULA('#_Pivot Table'!O13),_xlfn.FORMULATEXT('#_Pivot Table'!O13),'#_Pivot Table'!O13),"""","")),TRUE,FALSE),"HardQuoteMsg",IF(LEN(IF(_xlfn.ISFORMULA('Pivot Table'!O13),_xlfn.FORMULATEXT('Pivot Table'!O13),'Pivot Table'!O13))-LEN(SUBSTITUTE(IF(_xlfn.ISFORMULA('Pivot Table'!O13),_xlfn.FORMULATEXT('Pivot Table'!O13),'Pivot Table'!O13),"$",""))&lt;0.5*(LEN(IF(_xlfn.ISFORMULA('#_Pivot Table'!O13),_xlfn.FORMULATEXT('#_Pivot Table'!O13),'#_Pivot Table'!O13))-LEN(SUBSTITUTE(IF(_xlfn.ISFORMULA('#_Pivot Table'!O13),_xlfn.FORMULATEXT('#_Pivot Table'!O13),'#_Pivot Table'!O13),"$",""))),TRUE,FALSE),"MissingAbsMsg",TRUE,"PerfectMsg")</f>
        <v/>
      </c>
    </row>
    <row r="14" spans="1:40" x14ac:dyDescent="0.15">
      <c r="A14" s="100">
        <v>0</v>
      </c>
      <c r="B14" s="100">
        <v>0</v>
      </c>
      <c r="C14" s="100">
        <v>0</v>
      </c>
      <c r="D14" s="100">
        <v>0</v>
      </c>
      <c r="F14" s="92">
        <v>0</v>
      </c>
      <c r="G14" s="148">
        <v>0</v>
      </c>
      <c r="H14" s="148">
        <v>0</v>
      </c>
      <c r="I14" s="148">
        <v>0</v>
      </c>
      <c r="L14" s="95">
        <v>0</v>
      </c>
      <c r="M14" s="95" t="str">
        <f ca="1">_xlfn.IFS(ISBLANK('Pivot Table'!M14),"",IF(NOT(ISNA('#_Pivot Table'!M14)),IF(ISNA('Pivot Table'!M14),TRUE,FALSE),FALSE),"StuNAMsg",IF(AND(ISNA('#_Pivot Table'!M14),ISNA('Pivot Table'!M14)),TRUE,FALSE),"PerfectMsg",IF(NOT(ISERROR('#_Pivot Table'!M14)),IF(ISERROR('Pivot Table'!M14),TRUE,FALSE),FALSE),"StuErrorMsg",IF(TYPE('#_Pivot Table'!M14)&lt;&gt;TYPE('Pivot Table'!M14),TRUE,FALSE),"WrongTypeMsg",IF(_xlfn.ISFORMULA('#_Pivot Table'!M14),IF(NOT(_xlfn.ISFORMULA('Pivot Table'!M14)),TRUE),FALSE),"MissingFormulaMsg",IF(NOT(AND(ISNUMBER(FIND("[",_xlfn.FORMULATEXT('#_Pivot Table'!M14))),ISNUMBER(FIND("!",_xlfn.FORMULATEXT('#_Pivot Table'!M14))))),AND(ISNUMBER(FIND("[",_xlfn.FORMULATEXT('Pivot Table'!M14))),ISNUMBER(FIND("!",_xlfn.FORMULATEXT('Pivot Table'!M14)))),FALSE),"ExternalRefsMsg",IF(ISNUMBER('#_Pivot Table'!M14),IF(ABS('#_Pivot Table'!M14-'Pivot Table'!M14)&gt;0.00001,TRUE,FALSE),IF('#_Pivot Table'!M14&lt;&gt;'Pivot Table'!M14,TRUE,FALSE)),IF(ISNUMBER('#_Pivot Table'!M14),IF('#_Pivot Table'!M14&gt;'Pivot Table'!M14,"TooLow","TooHigh"),"WrongAnswer"),NOT(_xlfn.ISFORMULA('#_Pivot Table'!M14)),"PerfectMsg",IF((LEN(SUBSTITUTE(SUBSTITUTE(SUBSTITUTE(SUBSTITUTE(SUBSTITUTE(SUBSTITUTE(SUBSTITUTE(SUBSTITUTE(SUBSTITUTE(SUBSTITUTE(SUBSTITUTE(SUBSTITUTE(SUBSTITUTE(SUBSTITUTE(SUBSTITUTE(SUBSTITUTE(SUBSTITUTE(SUBSTITUTE(SUBSTITUTE(SUBSTITUTE(SUBSTITUTE(SUBSTITUTE(SUBSTITUTE(SUBSTITUTE(IF(_xlfn.ISFORMULA('Pivot Table'!M14),_xlfn.FORMULATEXT('Pivot Table'!M14),'Pivot Table'!M14),"9","#"),"8","#"),"7","#"),"6","#"),"5","#"),"4","#"),"3","#"),"2","#"),"1","#"),"0","#"),CHAR(10),""),"$",""),"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Pivot Table'!M14),_xlfn.FORMULATEXT('Pivot Table'!M14),'Pivot Table'!M14),"9","#"),"8","#"),"7","#"),"6","#"),"5","#"),"4","#"),"3","#"),"2","#"),"1","#"),"0","#"),CHAR(10),""),"$",""),"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Pivot Table'!M14),_xlfn.FORMULATEXT('#_Pivot Table'!M14),'#_Pivot Table'!M14),"9","#"),"8","#"),"7","#"),"6","#"),"5","#"),"4","#"),"3","#"),"2","#"),"1","#"),"0","#"),CHAR(10),""),"$",""),"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Pivot Table'!M14),_xlfn.FORMULATEXT('#_Pivot Table'!M14),'#_Pivot Table'!M14),"9","#"),"8","#"),"7","#"),"6","#"),"5","#"),"4","#"),"3","#"),"2","#"),"1","#"),"0","#"),CHAR(10),""),"$","")," ",""),",","@"),"&gt;","@"),"&lt;","@"),"=","@"),")","@"),"(","@"),"^","@"),"/","@"),"+","@"),"*","@"),"-","@"),"@#","")))/2,TRUE,FALSE),"HardCodeMsg",IF(LEN(IF(_xlfn.ISFORMULA('Pivot Table'!M14),_xlfn.FORMULATEXT('Pivot Table'!M14),'Pivot Table'!M14))-LEN(SUBSTITUTE(IF(_xlfn.ISFORMULA('Pivot Table'!M14),_xlfn.FORMULATEXT('Pivot Table'!M14),'Pivot Table'!M14),"""",""))&gt;LEN(IF(_xlfn.ISFORMULA('#_Pivot Table'!M14),_xlfn.FORMULATEXT('#_Pivot Table'!M14),'#_Pivot Table'!M14))-LEN(SUBSTITUTE(IF(_xlfn.ISFORMULA('#_Pivot Table'!M14),_xlfn.FORMULATEXT('#_Pivot Table'!M14),'#_Pivot Table'!M14),"""","")),TRUE,FALSE),"HardQuoteMsg",IF(LEN(IF(_xlfn.ISFORMULA('Pivot Table'!M14),_xlfn.FORMULATEXT('Pivot Table'!M14),'Pivot Table'!M14))-LEN(SUBSTITUTE(IF(_xlfn.ISFORMULA('Pivot Table'!M14),_xlfn.FORMULATEXT('Pivot Table'!M14),'Pivot Table'!M14),"$",""))&lt;0.5*(LEN(IF(_xlfn.ISFORMULA('#_Pivot Table'!M14),_xlfn.FORMULATEXT('#_Pivot Table'!M14),'#_Pivot Table'!M14))-LEN(SUBSTITUTE(IF(_xlfn.ISFORMULA('#_Pivot Table'!M14),_xlfn.FORMULATEXT('#_Pivot Table'!M14),'#_Pivot Table'!M14),"$",""))),TRUE,FALSE),"MissingAbsMsg",TRUE,"PerfectMsg")</f>
        <v/>
      </c>
      <c r="N14" s="95" t="str">
        <f ca="1">_xlfn.IFS(ISBLANK('Pivot Table'!N14),"",IF(NOT(ISNA('#_Pivot Table'!N14)),IF(ISNA('Pivot Table'!N14),TRUE,FALSE),FALSE),"StuNAMsg",IF(AND(ISNA('#_Pivot Table'!N14),ISNA('Pivot Table'!N14)),TRUE,FALSE),"PerfectMsg",IF(NOT(ISERROR('#_Pivot Table'!N14)),IF(ISERROR('Pivot Table'!N14),TRUE,FALSE),FALSE),"StuErrorMsg",IF(TYPE('#_Pivot Table'!N14)&lt;&gt;TYPE('Pivot Table'!N14),TRUE,FALSE),"WrongTypeMsg",IF(_xlfn.ISFORMULA('#_Pivot Table'!N14),IF(NOT(_xlfn.ISFORMULA('Pivot Table'!N14)),TRUE),FALSE),"MissingFormulaMsg",IF(NOT(AND(ISNUMBER(FIND("[",_xlfn.FORMULATEXT('#_Pivot Table'!N14))),ISNUMBER(FIND("!",_xlfn.FORMULATEXT('#_Pivot Table'!N14))))),AND(ISNUMBER(FIND("[",_xlfn.FORMULATEXT('Pivot Table'!N14))),ISNUMBER(FIND("!",_xlfn.FORMULATEXT('Pivot Table'!N14)))),FALSE),"ExternalRefsMsg",IF(ISNUMBER('#_Pivot Table'!N14),IF(ABS('#_Pivot Table'!N14-'Pivot Table'!N14)&gt;0.00001,TRUE,FALSE),IF('#_Pivot Table'!N14&lt;&gt;'Pivot Table'!N14,TRUE,FALSE)),IF(ISNUMBER('#_Pivot Table'!N14),IF('#_Pivot Table'!N14&gt;'Pivot Table'!N14,"TooLow","TooHigh"),"WrongAnswer"),NOT(_xlfn.ISFORMULA('#_Pivot Table'!N14)),"PerfectMsg",IF((LEN(SUBSTITUTE(SUBSTITUTE(SUBSTITUTE(SUBSTITUTE(SUBSTITUTE(SUBSTITUTE(SUBSTITUTE(SUBSTITUTE(SUBSTITUTE(SUBSTITUTE(SUBSTITUTE(SUBSTITUTE(SUBSTITUTE(SUBSTITUTE(SUBSTITUTE(SUBSTITUTE(SUBSTITUTE(SUBSTITUTE(SUBSTITUTE(SUBSTITUTE(SUBSTITUTE(SUBSTITUTE(SUBSTITUTE(SUBSTITUTE(IF(_xlfn.ISFORMULA('Pivot Table'!N14),_xlfn.FORMULATEXT('Pivot Table'!N14),'Pivot Table'!N14),"9","#"),"8","#"),"7","#"),"6","#"),"5","#"),"4","#"),"3","#"),"2","#"),"1","#"),"0","#"),CHAR(10),""),"$",""),"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Pivot Table'!N14),_xlfn.FORMULATEXT('Pivot Table'!N14),'Pivot Table'!N14),"9","#"),"8","#"),"7","#"),"6","#"),"5","#"),"4","#"),"3","#"),"2","#"),"1","#"),"0","#"),CHAR(10),""),"$",""),"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Pivot Table'!N14),_xlfn.FORMULATEXT('#_Pivot Table'!N14),'#_Pivot Table'!N14),"9","#"),"8","#"),"7","#"),"6","#"),"5","#"),"4","#"),"3","#"),"2","#"),"1","#"),"0","#"),CHAR(10),""),"$",""),"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Pivot Table'!N14),_xlfn.FORMULATEXT('#_Pivot Table'!N14),'#_Pivot Table'!N14),"9","#"),"8","#"),"7","#"),"6","#"),"5","#"),"4","#"),"3","#"),"2","#"),"1","#"),"0","#"),CHAR(10),""),"$","")," ",""),",","@"),"&gt;","@"),"&lt;","@"),"=","@"),")","@"),"(","@"),"^","@"),"/","@"),"+","@"),"*","@"),"-","@"),"@#","")))/2,TRUE,FALSE),"HardCodeMsg",IF(LEN(IF(_xlfn.ISFORMULA('Pivot Table'!N14),_xlfn.FORMULATEXT('Pivot Table'!N14),'Pivot Table'!N14))-LEN(SUBSTITUTE(IF(_xlfn.ISFORMULA('Pivot Table'!N14),_xlfn.FORMULATEXT('Pivot Table'!N14),'Pivot Table'!N14),"""",""))&gt;LEN(IF(_xlfn.ISFORMULA('#_Pivot Table'!N14),_xlfn.FORMULATEXT('#_Pivot Table'!N14),'#_Pivot Table'!N14))-LEN(SUBSTITUTE(IF(_xlfn.ISFORMULA('#_Pivot Table'!N14),_xlfn.FORMULATEXT('#_Pivot Table'!N14),'#_Pivot Table'!N14),"""","")),TRUE,FALSE),"HardQuoteMsg",IF(LEN(IF(_xlfn.ISFORMULA('Pivot Table'!N14),_xlfn.FORMULATEXT('Pivot Table'!N14),'Pivot Table'!N14))-LEN(SUBSTITUTE(IF(_xlfn.ISFORMULA('Pivot Table'!N14),_xlfn.FORMULATEXT('Pivot Table'!N14),'Pivot Table'!N14),"$",""))&lt;0.5*(LEN(IF(_xlfn.ISFORMULA('#_Pivot Table'!N14),_xlfn.FORMULATEXT('#_Pivot Table'!N14),'#_Pivot Table'!N14))-LEN(SUBSTITUTE(IF(_xlfn.ISFORMULA('#_Pivot Table'!N14),_xlfn.FORMULATEXT('#_Pivot Table'!N14),'#_Pivot Table'!N14),"$",""))),TRUE,FALSE),"MissingAbsMsg",TRUE,"PerfectMsg")</f>
        <v/>
      </c>
      <c r="O14" s="95" t="str">
        <f ca="1">_xlfn.IFS(ISBLANK('Pivot Table'!O14),"",IF(NOT(ISNA('#_Pivot Table'!O14)),IF(ISNA('Pivot Table'!O14),TRUE,FALSE),FALSE),"StuNAMsg",IF(AND(ISNA('#_Pivot Table'!O14),ISNA('Pivot Table'!O14)),TRUE,FALSE),"PerfectMsg",IF(NOT(ISERROR('#_Pivot Table'!O14)),IF(ISERROR('Pivot Table'!O14),TRUE,FALSE),FALSE),"StuErrorMsg",IF(TYPE('#_Pivot Table'!O14)&lt;&gt;TYPE('Pivot Table'!O14),TRUE,FALSE),"WrongTypeMsg",IF(_xlfn.ISFORMULA('#_Pivot Table'!O14),IF(NOT(_xlfn.ISFORMULA('Pivot Table'!O14)),TRUE),FALSE),"MissingFormulaMsg",IF(NOT(AND(ISNUMBER(FIND("[",_xlfn.FORMULATEXT('#_Pivot Table'!O14))),ISNUMBER(FIND("!",_xlfn.FORMULATEXT('#_Pivot Table'!O14))))),AND(ISNUMBER(FIND("[",_xlfn.FORMULATEXT('Pivot Table'!O14))),ISNUMBER(FIND("!",_xlfn.FORMULATEXT('Pivot Table'!O14)))),FALSE),"ExternalRefsMsg",IF(ISNUMBER('#_Pivot Table'!O14),IF(ABS('#_Pivot Table'!O14-'Pivot Table'!O14)&gt;0.00001,TRUE,FALSE),IF('#_Pivot Table'!O14&lt;&gt;'Pivot Table'!O14,TRUE,FALSE)),IF(ISNUMBER('#_Pivot Table'!O14),IF('#_Pivot Table'!O14&gt;'Pivot Table'!O14,"TooLow","TooHigh"),"WrongAnswer"),NOT(_xlfn.ISFORMULA('#_Pivot Table'!O14)),"PerfectMsg",IF((LEN(SUBSTITUTE(SUBSTITUTE(SUBSTITUTE(SUBSTITUTE(SUBSTITUTE(SUBSTITUTE(SUBSTITUTE(SUBSTITUTE(SUBSTITUTE(SUBSTITUTE(SUBSTITUTE(SUBSTITUTE(SUBSTITUTE(SUBSTITUTE(SUBSTITUTE(SUBSTITUTE(SUBSTITUTE(SUBSTITUTE(SUBSTITUTE(SUBSTITUTE(SUBSTITUTE(SUBSTITUTE(SUBSTITUTE(SUBSTITUTE(IF(_xlfn.ISFORMULA('Pivot Table'!O14),_xlfn.FORMULATEXT('Pivot Table'!O14),'Pivot Table'!O14),"9","#"),"8","#"),"7","#"),"6","#"),"5","#"),"4","#"),"3","#"),"2","#"),"1","#"),"0","#"),CHAR(10),""),"$",""),"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Pivot Table'!O14),_xlfn.FORMULATEXT('Pivot Table'!O14),'Pivot Table'!O14),"9","#"),"8","#"),"7","#"),"6","#"),"5","#"),"4","#"),"3","#"),"2","#"),"1","#"),"0","#"),CHAR(10),""),"$",""),"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Pivot Table'!O14),_xlfn.FORMULATEXT('#_Pivot Table'!O14),'#_Pivot Table'!O14),"9","#"),"8","#"),"7","#"),"6","#"),"5","#"),"4","#"),"3","#"),"2","#"),"1","#"),"0","#"),CHAR(10),""),"$",""),"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Pivot Table'!O14),_xlfn.FORMULATEXT('#_Pivot Table'!O14),'#_Pivot Table'!O14),"9","#"),"8","#"),"7","#"),"6","#"),"5","#"),"4","#"),"3","#"),"2","#"),"1","#"),"0","#"),CHAR(10),""),"$","")," ",""),",","@"),"&gt;","@"),"&lt;","@"),"=","@"),")","@"),"(","@"),"^","@"),"/","@"),"+","@"),"*","@"),"-","@"),"@#","")))/2,TRUE,FALSE),"HardCodeMsg",IF(LEN(IF(_xlfn.ISFORMULA('Pivot Table'!O14),_xlfn.FORMULATEXT('Pivot Table'!O14),'Pivot Table'!O14))-LEN(SUBSTITUTE(IF(_xlfn.ISFORMULA('Pivot Table'!O14),_xlfn.FORMULATEXT('Pivot Table'!O14),'Pivot Table'!O14),"""",""))&gt;LEN(IF(_xlfn.ISFORMULA('#_Pivot Table'!O14),_xlfn.FORMULATEXT('#_Pivot Table'!O14),'#_Pivot Table'!O14))-LEN(SUBSTITUTE(IF(_xlfn.ISFORMULA('#_Pivot Table'!O14),_xlfn.FORMULATEXT('#_Pivot Table'!O14),'#_Pivot Table'!O14),"""","")),TRUE,FALSE),"HardQuoteMsg",IF(LEN(IF(_xlfn.ISFORMULA('Pivot Table'!O14),_xlfn.FORMULATEXT('Pivot Table'!O14),'Pivot Table'!O14))-LEN(SUBSTITUTE(IF(_xlfn.ISFORMULA('Pivot Table'!O14),_xlfn.FORMULATEXT('Pivot Table'!O14),'Pivot Table'!O14),"$",""))&lt;0.5*(LEN(IF(_xlfn.ISFORMULA('#_Pivot Table'!O14),_xlfn.FORMULATEXT('#_Pivot Table'!O14),'#_Pivot Table'!O14))-LEN(SUBSTITUTE(IF(_xlfn.ISFORMULA('#_Pivot Table'!O14),_xlfn.FORMULATEXT('#_Pivot Table'!O14),'#_Pivot Table'!O14),"$",""))),TRUE,FALSE),"MissingAbsMsg",TRUE,"PerfectMsg")</f>
        <v/>
      </c>
    </row>
    <row r="15" spans="1:40" x14ac:dyDescent="0.15">
      <c r="A15" s="100">
        <v>0</v>
      </c>
      <c r="B15" s="100">
        <v>0</v>
      </c>
      <c r="C15" s="100">
        <v>0</v>
      </c>
      <c r="D15" s="100">
        <v>0</v>
      </c>
      <c r="F15" s="92"/>
      <c r="G15" s="92"/>
      <c r="H15" s="92"/>
    </row>
    <row r="16" spans="1:40" x14ac:dyDescent="0.15">
      <c r="A16" s="100">
        <v>0</v>
      </c>
      <c r="B16" s="100">
        <v>0</v>
      </c>
      <c r="C16" s="100">
        <v>0</v>
      </c>
      <c r="D16" s="100">
        <v>0</v>
      </c>
      <c r="F16" s="92"/>
      <c r="G16" s="92"/>
      <c r="H16" s="92"/>
    </row>
    <row r="17" spans="1:13" x14ac:dyDescent="0.15">
      <c r="A17" s="100">
        <v>0</v>
      </c>
      <c r="B17" s="100">
        <v>0</v>
      </c>
      <c r="C17" s="100">
        <v>0</v>
      </c>
      <c r="D17" s="100">
        <v>0</v>
      </c>
      <c r="F17" s="92"/>
      <c r="G17" s="92"/>
      <c r="H17" s="92"/>
    </row>
    <row r="18" spans="1:13" x14ac:dyDescent="0.15">
      <c r="A18" s="100">
        <v>0</v>
      </c>
      <c r="B18" s="100">
        <v>0</v>
      </c>
      <c r="C18" s="100">
        <v>0</v>
      </c>
      <c r="D18" s="100">
        <v>0</v>
      </c>
      <c r="F18" s="92"/>
      <c r="G18" s="92"/>
      <c r="H18" s="92"/>
      <c r="J18" s="92"/>
      <c r="K18" s="92"/>
      <c r="L18" s="92"/>
      <c r="M18" s="92"/>
    </row>
    <row r="19" spans="1:13" x14ac:dyDescent="0.15">
      <c r="A19" s="100">
        <v>0</v>
      </c>
      <c r="B19" s="100">
        <v>0</v>
      </c>
      <c r="C19" s="100">
        <v>0</v>
      </c>
      <c r="D19" s="100">
        <v>0</v>
      </c>
      <c r="F19" s="92"/>
      <c r="G19" s="92"/>
      <c r="H19" s="92"/>
      <c r="J19" s="92"/>
      <c r="K19" s="92"/>
      <c r="L19" s="92"/>
      <c r="M19" s="92"/>
    </row>
    <row r="20" spans="1:13" x14ac:dyDescent="0.15">
      <c r="A20" s="100">
        <v>0</v>
      </c>
      <c r="B20" s="100">
        <v>0</v>
      </c>
      <c r="C20" s="100">
        <v>0</v>
      </c>
      <c r="D20" s="100">
        <v>0</v>
      </c>
      <c r="F20" s="92"/>
      <c r="G20" s="92"/>
      <c r="H20" s="92"/>
      <c r="J20" s="92"/>
      <c r="K20" s="92"/>
      <c r="L20" s="92"/>
      <c r="M20" s="92"/>
    </row>
    <row r="21" spans="1:13" x14ac:dyDescent="0.15">
      <c r="A21" s="100">
        <v>0</v>
      </c>
      <c r="B21" s="100">
        <v>0</v>
      </c>
      <c r="C21" s="100">
        <v>0</v>
      </c>
      <c r="D21" s="100">
        <v>0</v>
      </c>
      <c r="F21" s="92"/>
      <c r="G21" s="92"/>
      <c r="H21" s="92"/>
      <c r="J21" s="92"/>
      <c r="K21" s="92"/>
      <c r="L21" s="92"/>
      <c r="M21" s="92"/>
    </row>
    <row r="22" spans="1:13" x14ac:dyDescent="0.15">
      <c r="A22" s="100">
        <v>0</v>
      </c>
      <c r="B22" s="100">
        <v>0</v>
      </c>
      <c r="C22" s="100">
        <v>0</v>
      </c>
      <c r="D22" s="100">
        <v>0</v>
      </c>
      <c r="F22" s="92"/>
      <c r="G22" s="92"/>
      <c r="H22" s="92"/>
      <c r="J22" s="92"/>
    </row>
    <row r="23" spans="1:13" x14ac:dyDescent="0.15">
      <c r="A23" s="100">
        <v>0</v>
      </c>
      <c r="B23" s="100">
        <v>0</v>
      </c>
      <c r="C23" s="100">
        <v>0</v>
      </c>
      <c r="D23" s="100">
        <v>0</v>
      </c>
      <c r="F23" s="92"/>
      <c r="G23" s="92"/>
      <c r="H23" s="92"/>
    </row>
    <row r="24" spans="1:13" x14ac:dyDescent="0.15">
      <c r="A24" s="100">
        <v>0</v>
      </c>
      <c r="B24" s="100">
        <v>0</v>
      </c>
      <c r="C24" s="100">
        <v>0</v>
      </c>
      <c r="D24" s="100">
        <v>0</v>
      </c>
      <c r="F24" s="92"/>
      <c r="G24" s="92"/>
      <c r="H24" s="92"/>
    </row>
    <row r="25" spans="1:13" x14ac:dyDescent="0.15">
      <c r="A25" s="100">
        <v>0</v>
      </c>
      <c r="B25" s="100">
        <v>0</v>
      </c>
      <c r="C25" s="100">
        <v>0</v>
      </c>
      <c r="D25" s="100">
        <v>0</v>
      </c>
      <c r="F25" s="92"/>
      <c r="G25" s="92"/>
      <c r="H25" s="92"/>
    </row>
    <row r="26" spans="1:13" x14ac:dyDescent="0.15">
      <c r="A26" s="100">
        <v>0</v>
      </c>
      <c r="B26" s="100">
        <v>0</v>
      </c>
      <c r="C26" s="100">
        <v>0</v>
      </c>
      <c r="D26" s="100">
        <v>0</v>
      </c>
      <c r="F26" s="92"/>
      <c r="G26" s="92"/>
      <c r="H26" s="92"/>
    </row>
    <row r="27" spans="1:13" x14ac:dyDescent="0.15">
      <c r="A27" s="100">
        <v>0</v>
      </c>
      <c r="B27" s="100">
        <v>0</v>
      </c>
      <c r="C27" s="100">
        <v>0</v>
      </c>
      <c r="D27" s="100">
        <v>0</v>
      </c>
      <c r="F27" s="92"/>
      <c r="G27" s="92"/>
      <c r="H27" s="92"/>
    </row>
    <row r="28" spans="1:13" x14ac:dyDescent="0.15">
      <c r="A28" s="100">
        <v>0</v>
      </c>
      <c r="B28" s="100">
        <v>0</v>
      </c>
      <c r="C28" s="100">
        <v>0</v>
      </c>
      <c r="D28" s="100">
        <v>0</v>
      </c>
    </row>
    <row r="29" spans="1:13" x14ac:dyDescent="0.15">
      <c r="A29" s="100">
        <v>0</v>
      </c>
      <c r="B29" s="100">
        <v>0</v>
      </c>
      <c r="C29" s="100">
        <v>0</v>
      </c>
      <c r="D29" s="100">
        <v>0</v>
      </c>
    </row>
    <row r="30" spans="1:13" x14ac:dyDescent="0.15">
      <c r="A30" s="100">
        <v>0</v>
      </c>
      <c r="B30" s="100">
        <v>0</v>
      </c>
      <c r="C30" s="100">
        <v>0</v>
      </c>
      <c r="D30" s="100">
        <v>0</v>
      </c>
    </row>
    <row r="31" spans="1:13" x14ac:dyDescent="0.15">
      <c r="A31" s="100">
        <v>0</v>
      </c>
      <c r="B31" s="100">
        <v>0</v>
      </c>
      <c r="C31" s="100">
        <v>0</v>
      </c>
      <c r="D31" s="100">
        <v>0</v>
      </c>
    </row>
    <row r="32" spans="1:13" x14ac:dyDescent="0.15">
      <c r="A32" s="100">
        <v>0</v>
      </c>
      <c r="B32" s="100">
        <v>0</v>
      </c>
      <c r="C32" s="100">
        <v>0</v>
      </c>
      <c r="D32" s="100">
        <v>0</v>
      </c>
    </row>
    <row r="33" spans="1:4" x14ac:dyDescent="0.15">
      <c r="A33" s="100">
        <v>0</v>
      </c>
      <c r="B33" s="100">
        <v>0</v>
      </c>
      <c r="C33" s="100">
        <v>0</v>
      </c>
      <c r="D33" s="100">
        <v>0</v>
      </c>
    </row>
    <row r="34" spans="1:4" x14ac:dyDescent="0.15">
      <c r="A34" s="100">
        <v>0</v>
      </c>
      <c r="B34" s="100">
        <v>0</v>
      </c>
      <c r="C34" s="100">
        <v>0</v>
      </c>
      <c r="D34" s="100">
        <v>0</v>
      </c>
    </row>
    <row r="35" spans="1:4" x14ac:dyDescent="0.15">
      <c r="A35" s="100">
        <v>0</v>
      </c>
      <c r="B35" s="100">
        <v>0</v>
      </c>
      <c r="C35" s="100">
        <v>0</v>
      </c>
      <c r="D35" s="100">
        <v>0</v>
      </c>
    </row>
    <row r="36" spans="1:4" x14ac:dyDescent="0.15">
      <c r="A36" s="100">
        <v>0</v>
      </c>
      <c r="B36" s="100">
        <v>0</v>
      </c>
      <c r="C36" s="100">
        <v>0</v>
      </c>
      <c r="D36" s="100">
        <v>0</v>
      </c>
    </row>
    <row r="37" spans="1:4" x14ac:dyDescent="0.15">
      <c r="A37" s="100">
        <v>0</v>
      </c>
      <c r="B37" s="100">
        <v>0</v>
      </c>
      <c r="C37" s="100">
        <v>0</v>
      </c>
      <c r="D37" s="100">
        <v>0</v>
      </c>
    </row>
    <row r="38" spans="1:4" x14ac:dyDescent="0.15">
      <c r="A38" s="100">
        <v>0</v>
      </c>
      <c r="B38" s="100">
        <v>0</v>
      </c>
      <c r="C38" s="100">
        <v>0</v>
      </c>
      <c r="D38" s="100">
        <v>0</v>
      </c>
    </row>
    <row r="39" spans="1:4" x14ac:dyDescent="0.15">
      <c r="A39" s="100">
        <v>0</v>
      </c>
      <c r="B39" s="100">
        <v>0</v>
      </c>
      <c r="C39" s="100">
        <v>0</v>
      </c>
      <c r="D39" s="100">
        <v>0</v>
      </c>
    </row>
    <row r="40" spans="1:4" x14ac:dyDescent="0.15">
      <c r="A40" s="100">
        <v>0</v>
      </c>
      <c r="B40" s="100">
        <v>0</v>
      </c>
      <c r="C40" s="100">
        <v>0</v>
      </c>
      <c r="D40" s="100">
        <v>0</v>
      </c>
    </row>
    <row r="41" spans="1:4" x14ac:dyDescent="0.15">
      <c r="A41" s="100">
        <v>0</v>
      </c>
      <c r="B41" s="100">
        <v>0</v>
      </c>
      <c r="C41" s="100">
        <v>0</v>
      </c>
      <c r="D41" s="100">
        <v>0</v>
      </c>
    </row>
    <row r="42" spans="1:4" x14ac:dyDescent="0.15">
      <c r="A42" s="100">
        <v>0</v>
      </c>
      <c r="B42" s="100">
        <v>0</v>
      </c>
      <c r="C42" s="100">
        <v>0</v>
      </c>
      <c r="D42" s="100">
        <v>0</v>
      </c>
    </row>
    <row r="43" spans="1:4" x14ac:dyDescent="0.15">
      <c r="A43" s="100">
        <v>0</v>
      </c>
      <c r="B43" s="100">
        <v>0</v>
      </c>
      <c r="C43" s="100">
        <v>0</v>
      </c>
      <c r="D43" s="100">
        <v>0</v>
      </c>
    </row>
    <row r="44" spans="1:4" x14ac:dyDescent="0.15">
      <c r="A44" s="100">
        <v>0</v>
      </c>
      <c r="B44" s="100">
        <v>0</v>
      </c>
      <c r="C44" s="100">
        <v>0</v>
      </c>
      <c r="D44" s="100">
        <v>0</v>
      </c>
    </row>
    <row r="45" spans="1:4" x14ac:dyDescent="0.15">
      <c r="A45" s="100">
        <v>0</v>
      </c>
      <c r="B45" s="100">
        <v>0</v>
      </c>
      <c r="C45" s="100">
        <v>0</v>
      </c>
      <c r="D45" s="100">
        <v>0</v>
      </c>
    </row>
    <row r="46" spans="1:4" x14ac:dyDescent="0.15">
      <c r="A46" s="100">
        <v>0</v>
      </c>
      <c r="B46" s="100">
        <v>0</v>
      </c>
      <c r="C46" s="100">
        <v>0</v>
      </c>
      <c r="D46" s="100">
        <v>0</v>
      </c>
    </row>
    <row r="47" spans="1:4" x14ac:dyDescent="0.15">
      <c r="A47" s="100">
        <v>0</v>
      </c>
      <c r="B47" s="100">
        <v>0</v>
      </c>
      <c r="C47" s="100">
        <v>0</v>
      </c>
      <c r="D47" s="100">
        <v>0</v>
      </c>
    </row>
    <row r="48" spans="1:4" x14ac:dyDescent="0.15">
      <c r="A48" s="100">
        <v>0</v>
      </c>
      <c r="B48" s="100">
        <v>0</v>
      </c>
      <c r="C48" s="100">
        <v>0</v>
      </c>
      <c r="D48" s="100">
        <v>0</v>
      </c>
    </row>
    <row r="49" spans="1:4" x14ac:dyDescent="0.15">
      <c r="A49" s="100">
        <v>0</v>
      </c>
      <c r="B49" s="100">
        <v>0</v>
      </c>
      <c r="C49" s="100">
        <v>0</v>
      </c>
      <c r="D49" s="100">
        <v>0</v>
      </c>
    </row>
    <row r="50" spans="1:4" x14ac:dyDescent="0.15">
      <c r="A50" s="100">
        <v>0</v>
      </c>
      <c r="B50" s="100">
        <v>0</v>
      </c>
      <c r="C50" s="100">
        <v>0</v>
      </c>
      <c r="D50" s="100">
        <v>0</v>
      </c>
    </row>
    <row r="51" spans="1:4" x14ac:dyDescent="0.15">
      <c r="A51" s="100">
        <v>0</v>
      </c>
      <c r="B51" s="100">
        <v>0</v>
      </c>
      <c r="C51" s="100">
        <v>0</v>
      </c>
      <c r="D51" s="100">
        <v>0</v>
      </c>
    </row>
    <row r="52" spans="1:4" x14ac:dyDescent="0.15">
      <c r="A52" s="100">
        <v>0</v>
      </c>
      <c r="B52" s="100">
        <v>0</v>
      </c>
      <c r="C52" s="100">
        <v>0</v>
      </c>
      <c r="D52" s="100">
        <v>0</v>
      </c>
    </row>
    <row r="53" spans="1:4" x14ac:dyDescent="0.15">
      <c r="A53" s="100">
        <v>0</v>
      </c>
      <c r="B53" s="100">
        <v>0</v>
      </c>
      <c r="C53" s="100">
        <v>0</v>
      </c>
      <c r="D53" s="100">
        <v>0</v>
      </c>
    </row>
    <row r="54" spans="1:4" x14ac:dyDescent="0.15">
      <c r="A54" s="100">
        <v>0</v>
      </c>
      <c r="B54" s="100">
        <v>0</v>
      </c>
      <c r="C54" s="100">
        <v>0</v>
      </c>
      <c r="D54" s="100">
        <v>0</v>
      </c>
    </row>
    <row r="55" spans="1:4" x14ac:dyDescent="0.15">
      <c r="A55" s="100">
        <v>0</v>
      </c>
      <c r="B55" s="100">
        <v>0</v>
      </c>
      <c r="C55" s="100">
        <v>0</v>
      </c>
      <c r="D55" s="100">
        <v>0</v>
      </c>
    </row>
    <row r="56" spans="1:4" x14ac:dyDescent="0.15">
      <c r="A56" s="100">
        <v>0</v>
      </c>
      <c r="B56" s="100">
        <v>0</v>
      </c>
      <c r="C56" s="100">
        <v>0</v>
      </c>
      <c r="D56" s="100">
        <v>0</v>
      </c>
    </row>
    <row r="57" spans="1:4" x14ac:dyDescent="0.15">
      <c r="A57" s="100">
        <v>0</v>
      </c>
      <c r="B57" s="100">
        <v>0</v>
      </c>
      <c r="C57" s="100">
        <v>0</v>
      </c>
      <c r="D57" s="100">
        <v>0</v>
      </c>
    </row>
    <row r="58" spans="1:4" x14ac:dyDescent="0.15">
      <c r="A58" s="100">
        <v>0</v>
      </c>
      <c r="B58" s="100">
        <v>0</v>
      </c>
      <c r="C58" s="100">
        <v>0</v>
      </c>
      <c r="D58" s="100">
        <v>0</v>
      </c>
    </row>
    <row r="59" spans="1:4" x14ac:dyDescent="0.15">
      <c r="A59" s="100">
        <v>0</v>
      </c>
      <c r="B59" s="100">
        <v>0</v>
      </c>
      <c r="C59" s="100">
        <v>0</v>
      </c>
      <c r="D59" s="100">
        <v>0</v>
      </c>
    </row>
    <row r="60" spans="1:4" x14ac:dyDescent="0.15">
      <c r="A60" s="100">
        <v>0</v>
      </c>
      <c r="B60" s="100">
        <v>0</v>
      </c>
      <c r="C60" s="100">
        <v>0</v>
      </c>
      <c r="D60" s="100">
        <v>0</v>
      </c>
    </row>
    <row r="61" spans="1:4" x14ac:dyDescent="0.15">
      <c r="A61" s="100">
        <v>0</v>
      </c>
      <c r="B61" s="100">
        <v>0</v>
      </c>
      <c r="C61" s="100">
        <v>0</v>
      </c>
      <c r="D61" s="100">
        <v>0</v>
      </c>
    </row>
    <row r="62" spans="1:4" x14ac:dyDescent="0.15">
      <c r="A62" s="100">
        <v>0</v>
      </c>
      <c r="B62" s="100">
        <v>0</v>
      </c>
      <c r="C62" s="100">
        <v>0</v>
      </c>
      <c r="D62" s="100">
        <v>0</v>
      </c>
    </row>
    <row r="63" spans="1:4" x14ac:dyDescent="0.15">
      <c r="A63" s="100">
        <v>0</v>
      </c>
      <c r="B63" s="100">
        <v>0</v>
      </c>
      <c r="C63" s="100">
        <v>0</v>
      </c>
      <c r="D63" s="100">
        <v>0</v>
      </c>
    </row>
    <row r="64" spans="1:4" x14ac:dyDescent="0.15">
      <c r="A64" s="100">
        <v>0</v>
      </c>
      <c r="B64" s="100">
        <v>0</v>
      </c>
      <c r="C64" s="100">
        <v>0</v>
      </c>
      <c r="D64" s="100">
        <v>0</v>
      </c>
    </row>
    <row r="65" spans="1:4" x14ac:dyDescent="0.15">
      <c r="A65" s="100">
        <v>0</v>
      </c>
      <c r="B65" s="100">
        <v>0</v>
      </c>
      <c r="C65" s="100">
        <v>0</v>
      </c>
      <c r="D65" s="100">
        <v>0</v>
      </c>
    </row>
    <row r="66" spans="1:4" x14ac:dyDescent="0.15">
      <c r="A66" s="100">
        <v>0</v>
      </c>
      <c r="B66" s="100">
        <v>0</v>
      </c>
      <c r="C66" s="100">
        <v>0</v>
      </c>
      <c r="D66" s="100">
        <v>0</v>
      </c>
    </row>
    <row r="67" spans="1:4" x14ac:dyDescent="0.15">
      <c r="A67" s="100">
        <v>0</v>
      </c>
      <c r="B67" s="100">
        <v>0</v>
      </c>
      <c r="C67" s="100">
        <v>0</v>
      </c>
      <c r="D67" s="100">
        <v>0</v>
      </c>
    </row>
    <row r="68" spans="1:4" x14ac:dyDescent="0.15">
      <c r="A68" s="100">
        <v>0</v>
      </c>
      <c r="B68" s="100">
        <v>0</v>
      </c>
      <c r="C68" s="100">
        <v>0</v>
      </c>
      <c r="D68" s="100">
        <v>0</v>
      </c>
    </row>
    <row r="69" spans="1:4" x14ac:dyDescent="0.15">
      <c r="A69" s="100">
        <v>0</v>
      </c>
      <c r="B69" s="100">
        <v>0</v>
      </c>
      <c r="C69" s="100">
        <v>0</v>
      </c>
      <c r="D69" s="100">
        <v>0</v>
      </c>
    </row>
    <row r="70" spans="1:4" x14ac:dyDescent="0.15">
      <c r="A70" s="100">
        <v>0</v>
      </c>
      <c r="B70" s="100">
        <v>0</v>
      </c>
      <c r="C70" s="100">
        <v>0</v>
      </c>
      <c r="D70" s="100">
        <v>0</v>
      </c>
    </row>
    <row r="71" spans="1:4" x14ac:dyDescent="0.15">
      <c r="A71" s="100">
        <v>0</v>
      </c>
      <c r="B71" s="100">
        <v>0</v>
      </c>
      <c r="C71" s="100">
        <v>0</v>
      </c>
      <c r="D71" s="100">
        <v>0</v>
      </c>
    </row>
    <row r="72" spans="1:4" x14ac:dyDescent="0.15">
      <c r="A72" s="100">
        <v>0</v>
      </c>
      <c r="B72" s="100">
        <v>0</v>
      </c>
      <c r="C72" s="100">
        <v>0</v>
      </c>
      <c r="D72" s="100">
        <v>0</v>
      </c>
    </row>
    <row r="73" spans="1:4" x14ac:dyDescent="0.15">
      <c r="A73" s="100">
        <v>0</v>
      </c>
      <c r="B73" s="100">
        <v>0</v>
      </c>
      <c r="C73" s="100">
        <v>0</v>
      </c>
      <c r="D73" s="100">
        <v>0</v>
      </c>
    </row>
    <row r="74" spans="1:4" x14ac:dyDescent="0.15">
      <c r="A74" s="100">
        <v>0</v>
      </c>
      <c r="B74" s="100">
        <v>0</v>
      </c>
      <c r="C74" s="100">
        <v>0</v>
      </c>
      <c r="D74" s="100">
        <v>0</v>
      </c>
    </row>
    <row r="75" spans="1:4" x14ac:dyDescent="0.15">
      <c r="A75" s="100">
        <v>0</v>
      </c>
      <c r="B75" s="100">
        <v>0</v>
      </c>
      <c r="C75" s="100">
        <v>0</v>
      </c>
      <c r="D75" s="100">
        <v>0</v>
      </c>
    </row>
    <row r="76" spans="1:4" x14ac:dyDescent="0.15">
      <c r="A76" s="100">
        <v>0</v>
      </c>
      <c r="B76" s="100">
        <v>0</v>
      </c>
      <c r="C76" s="100">
        <v>0</v>
      </c>
      <c r="D76" s="100">
        <v>0</v>
      </c>
    </row>
    <row r="77" spans="1:4" x14ac:dyDescent="0.15">
      <c r="A77" s="100">
        <v>0</v>
      </c>
      <c r="B77" s="100">
        <v>0</v>
      </c>
      <c r="C77" s="100">
        <v>0</v>
      </c>
      <c r="D77" s="100">
        <v>0</v>
      </c>
    </row>
    <row r="78" spans="1:4" x14ac:dyDescent="0.15">
      <c r="A78" s="100">
        <v>0</v>
      </c>
      <c r="B78" s="100">
        <v>0</v>
      </c>
      <c r="C78" s="100">
        <v>0</v>
      </c>
      <c r="D78" s="100">
        <v>0</v>
      </c>
    </row>
    <row r="79" spans="1:4" x14ac:dyDescent="0.15">
      <c r="A79" s="100">
        <v>0</v>
      </c>
      <c r="B79" s="100">
        <v>0</v>
      </c>
      <c r="C79" s="100">
        <v>0</v>
      </c>
      <c r="D79" s="100">
        <v>0</v>
      </c>
    </row>
    <row r="80" spans="1:4" x14ac:dyDescent="0.15">
      <c r="A80" s="100">
        <v>0</v>
      </c>
      <c r="B80" s="100">
        <v>0</v>
      </c>
      <c r="C80" s="100">
        <v>0</v>
      </c>
      <c r="D80" s="100">
        <v>0</v>
      </c>
    </row>
    <row r="81" spans="1:4" x14ac:dyDescent="0.15">
      <c r="A81" s="100">
        <v>0</v>
      </c>
      <c r="B81" s="100">
        <v>0</v>
      </c>
      <c r="C81" s="100">
        <v>0</v>
      </c>
      <c r="D81" s="100">
        <v>0</v>
      </c>
    </row>
    <row r="82" spans="1:4" x14ac:dyDescent="0.15">
      <c r="A82" s="100">
        <v>0</v>
      </c>
      <c r="B82" s="100">
        <v>0</v>
      </c>
      <c r="C82" s="100">
        <v>0</v>
      </c>
      <c r="D82" s="100">
        <v>0</v>
      </c>
    </row>
    <row r="83" spans="1:4" x14ac:dyDescent="0.15">
      <c r="A83" s="100">
        <v>0</v>
      </c>
      <c r="B83" s="100">
        <v>0</v>
      </c>
      <c r="C83" s="100">
        <v>0</v>
      </c>
      <c r="D83" s="100">
        <v>0</v>
      </c>
    </row>
    <row r="84" spans="1:4" x14ac:dyDescent="0.15">
      <c r="A84" s="100">
        <v>0</v>
      </c>
      <c r="B84" s="100">
        <v>0</v>
      </c>
      <c r="C84" s="100">
        <v>0</v>
      </c>
      <c r="D84" s="100">
        <v>0</v>
      </c>
    </row>
    <row r="85" spans="1:4" x14ac:dyDescent="0.15">
      <c r="A85" s="100">
        <v>0</v>
      </c>
      <c r="B85" s="100">
        <v>0</v>
      </c>
      <c r="C85" s="100">
        <v>0</v>
      </c>
      <c r="D85" s="100">
        <v>0</v>
      </c>
    </row>
    <row r="86" spans="1:4" x14ac:dyDescent="0.15">
      <c r="A86" s="100">
        <v>0</v>
      </c>
      <c r="B86" s="100">
        <v>0</v>
      </c>
      <c r="C86" s="100">
        <v>0</v>
      </c>
      <c r="D86" s="100">
        <v>0</v>
      </c>
    </row>
    <row r="87" spans="1:4" x14ac:dyDescent="0.15">
      <c r="A87" s="100">
        <v>0</v>
      </c>
      <c r="B87" s="100">
        <v>0</v>
      </c>
      <c r="C87" s="100">
        <v>0</v>
      </c>
      <c r="D87" s="100">
        <v>0</v>
      </c>
    </row>
    <row r="88" spans="1:4" x14ac:dyDescent="0.15">
      <c r="A88" s="100">
        <v>0</v>
      </c>
      <c r="B88" s="100">
        <v>0</v>
      </c>
      <c r="C88" s="100">
        <v>0</v>
      </c>
      <c r="D88" s="100">
        <v>0</v>
      </c>
    </row>
    <row r="89" spans="1:4" x14ac:dyDescent="0.15">
      <c r="A89" s="100">
        <v>0</v>
      </c>
      <c r="B89" s="100">
        <v>0</v>
      </c>
      <c r="C89" s="100">
        <v>0</v>
      </c>
      <c r="D89" s="100">
        <v>0</v>
      </c>
    </row>
    <row r="90" spans="1:4" x14ac:dyDescent="0.15">
      <c r="A90" s="100">
        <v>0</v>
      </c>
      <c r="B90" s="100">
        <v>0</v>
      </c>
      <c r="C90" s="100">
        <v>0</v>
      </c>
      <c r="D90" s="100">
        <v>0</v>
      </c>
    </row>
    <row r="91" spans="1:4" x14ac:dyDescent="0.15">
      <c r="A91" s="100">
        <v>0</v>
      </c>
      <c r="B91" s="100">
        <v>0</v>
      </c>
      <c r="C91" s="100">
        <v>0</v>
      </c>
      <c r="D91" s="100">
        <v>0</v>
      </c>
    </row>
    <row r="92" spans="1:4" x14ac:dyDescent="0.15">
      <c r="A92" s="100">
        <v>0</v>
      </c>
      <c r="B92" s="100">
        <v>0</v>
      </c>
      <c r="C92" s="100">
        <v>0</v>
      </c>
      <c r="D92" s="100">
        <v>0</v>
      </c>
    </row>
    <row r="93" spans="1:4" x14ac:dyDescent="0.15">
      <c r="A93" s="100">
        <v>0</v>
      </c>
      <c r="B93" s="100">
        <v>0</v>
      </c>
      <c r="C93" s="100">
        <v>0</v>
      </c>
      <c r="D93" s="100">
        <v>0</v>
      </c>
    </row>
    <row r="94" spans="1:4" x14ac:dyDescent="0.15">
      <c r="A94" s="100">
        <v>0</v>
      </c>
      <c r="B94" s="100">
        <v>0</v>
      </c>
      <c r="C94" s="100">
        <v>0</v>
      </c>
      <c r="D94" s="100">
        <v>0</v>
      </c>
    </row>
    <row r="95" spans="1:4" x14ac:dyDescent="0.15">
      <c r="A95" s="100">
        <v>0</v>
      </c>
      <c r="B95" s="100">
        <v>0</v>
      </c>
      <c r="C95" s="100">
        <v>0</v>
      </c>
      <c r="D95" s="100">
        <v>0</v>
      </c>
    </row>
    <row r="96" spans="1:4" x14ac:dyDescent="0.15">
      <c r="A96" s="100">
        <v>0</v>
      </c>
      <c r="B96" s="100">
        <v>0</v>
      </c>
      <c r="C96" s="100">
        <v>0</v>
      </c>
      <c r="D96" s="100">
        <v>0</v>
      </c>
    </row>
    <row r="97" spans="1:4" x14ac:dyDescent="0.15">
      <c r="A97" s="100">
        <v>0</v>
      </c>
      <c r="B97" s="100">
        <v>0</v>
      </c>
      <c r="C97" s="100">
        <v>0</v>
      </c>
      <c r="D97" s="100">
        <v>0</v>
      </c>
    </row>
    <row r="98" spans="1:4" x14ac:dyDescent="0.15">
      <c r="A98" s="100">
        <v>0</v>
      </c>
      <c r="B98" s="100">
        <v>0</v>
      </c>
      <c r="C98" s="100">
        <v>0</v>
      </c>
      <c r="D98" s="100">
        <v>0</v>
      </c>
    </row>
    <row r="99" spans="1:4" x14ac:dyDescent="0.15">
      <c r="A99" s="100">
        <v>0</v>
      </c>
      <c r="B99" s="100">
        <v>0</v>
      </c>
      <c r="C99" s="100">
        <v>0</v>
      </c>
      <c r="D99" s="100">
        <v>0</v>
      </c>
    </row>
    <row r="100" spans="1:4" x14ac:dyDescent="0.15">
      <c r="A100" s="100">
        <v>0</v>
      </c>
      <c r="B100" s="100">
        <v>0</v>
      </c>
      <c r="C100" s="100">
        <v>0</v>
      </c>
      <c r="D100" s="100">
        <v>0</v>
      </c>
    </row>
    <row r="101" spans="1:4" x14ac:dyDescent="0.15">
      <c r="A101" s="100">
        <v>0</v>
      </c>
      <c r="B101" s="100">
        <v>0</v>
      </c>
      <c r="C101" s="100">
        <v>0</v>
      </c>
      <c r="D101" s="100">
        <v>0</v>
      </c>
    </row>
    <row r="102" spans="1:4" x14ac:dyDescent="0.15">
      <c r="A102" s="100">
        <v>0</v>
      </c>
      <c r="B102" s="100">
        <v>0</v>
      </c>
      <c r="C102" s="100">
        <v>0</v>
      </c>
      <c r="D102" s="100">
        <v>0</v>
      </c>
    </row>
    <row r="103" spans="1:4" x14ac:dyDescent="0.15">
      <c r="A103" s="100">
        <v>0</v>
      </c>
      <c r="B103" s="100">
        <v>0</v>
      </c>
      <c r="C103" s="100">
        <v>0</v>
      </c>
      <c r="D103" s="100">
        <v>0</v>
      </c>
    </row>
    <row r="104" spans="1:4" x14ac:dyDescent="0.15">
      <c r="A104" s="100">
        <v>0</v>
      </c>
      <c r="B104" s="100">
        <v>0</v>
      </c>
      <c r="C104" s="100">
        <v>0</v>
      </c>
      <c r="D104" s="100">
        <v>0</v>
      </c>
    </row>
    <row r="105" spans="1:4" x14ac:dyDescent="0.15">
      <c r="A105" s="100">
        <v>0</v>
      </c>
      <c r="B105" s="100">
        <v>0</v>
      </c>
      <c r="C105" s="100">
        <v>0</v>
      </c>
      <c r="D105" s="100">
        <v>0</v>
      </c>
    </row>
    <row r="106" spans="1:4" x14ac:dyDescent="0.15">
      <c r="A106" s="100">
        <v>0</v>
      </c>
      <c r="B106" s="100">
        <v>0</v>
      </c>
      <c r="C106" s="100">
        <v>0</v>
      </c>
      <c r="D106" s="100">
        <v>0</v>
      </c>
    </row>
    <row r="107" spans="1:4" x14ac:dyDescent="0.15">
      <c r="A107" s="100">
        <v>0</v>
      </c>
      <c r="B107" s="100">
        <v>0</v>
      </c>
      <c r="C107" s="100">
        <v>0</v>
      </c>
      <c r="D107" s="100">
        <v>0</v>
      </c>
    </row>
    <row r="108" spans="1:4" x14ac:dyDescent="0.15">
      <c r="A108" s="100">
        <v>0</v>
      </c>
      <c r="B108" s="100">
        <v>0</v>
      </c>
      <c r="C108" s="100">
        <v>0</v>
      </c>
      <c r="D108" s="100">
        <v>0</v>
      </c>
    </row>
    <row r="109" spans="1:4" x14ac:dyDescent="0.15">
      <c r="A109" s="100">
        <v>0</v>
      </c>
      <c r="B109" s="100">
        <v>0</v>
      </c>
      <c r="C109" s="100">
        <v>0</v>
      </c>
      <c r="D109" s="100">
        <v>0</v>
      </c>
    </row>
    <row r="110" spans="1:4" x14ac:dyDescent="0.15">
      <c r="A110" s="100">
        <v>0</v>
      </c>
      <c r="B110" s="100">
        <v>0</v>
      </c>
      <c r="C110" s="100">
        <v>0</v>
      </c>
      <c r="D110" s="100">
        <v>0</v>
      </c>
    </row>
    <row r="111" spans="1:4" x14ac:dyDescent="0.15">
      <c r="A111" s="100">
        <v>0</v>
      </c>
      <c r="B111" s="100">
        <v>0</v>
      </c>
      <c r="C111" s="100">
        <v>0</v>
      </c>
      <c r="D111" s="100">
        <v>0</v>
      </c>
    </row>
    <row r="112" spans="1:4" x14ac:dyDescent="0.15">
      <c r="A112" s="100">
        <v>0</v>
      </c>
      <c r="B112" s="100">
        <v>0</v>
      </c>
      <c r="C112" s="100">
        <v>0</v>
      </c>
      <c r="D112" s="100">
        <v>0</v>
      </c>
    </row>
    <row r="113" spans="1:4" x14ac:dyDescent="0.15">
      <c r="A113" s="100">
        <v>0</v>
      </c>
      <c r="B113" s="100">
        <v>0</v>
      </c>
      <c r="C113" s="100">
        <v>0</v>
      </c>
      <c r="D113" s="100">
        <v>0</v>
      </c>
    </row>
    <row r="114" spans="1:4" x14ac:dyDescent="0.15">
      <c r="A114" s="100">
        <v>0</v>
      </c>
      <c r="B114" s="100">
        <v>0</v>
      </c>
      <c r="C114" s="100">
        <v>0</v>
      </c>
      <c r="D114" s="100">
        <v>0</v>
      </c>
    </row>
    <row r="115" spans="1:4" x14ac:dyDescent="0.15">
      <c r="A115" s="100">
        <v>0</v>
      </c>
      <c r="B115" s="100">
        <v>0</v>
      </c>
      <c r="C115" s="100">
        <v>0</v>
      </c>
      <c r="D115" s="100">
        <v>0</v>
      </c>
    </row>
    <row r="116" spans="1:4" x14ac:dyDescent="0.15">
      <c r="A116" s="100">
        <v>0</v>
      </c>
      <c r="B116" s="100">
        <v>0</v>
      </c>
      <c r="C116" s="100">
        <v>0</v>
      </c>
      <c r="D116" s="100">
        <v>0</v>
      </c>
    </row>
    <row r="117" spans="1:4" x14ac:dyDescent="0.15">
      <c r="A117" s="100">
        <v>0</v>
      </c>
      <c r="B117" s="100">
        <v>0</v>
      </c>
      <c r="C117" s="100">
        <v>0</v>
      </c>
      <c r="D117" s="100">
        <v>0</v>
      </c>
    </row>
    <row r="118" spans="1:4" x14ac:dyDescent="0.15">
      <c r="A118" s="100">
        <v>0</v>
      </c>
      <c r="B118" s="100">
        <v>0</v>
      </c>
      <c r="C118" s="100">
        <v>0</v>
      </c>
      <c r="D118" s="100">
        <v>0</v>
      </c>
    </row>
    <row r="119" spans="1:4" x14ac:dyDescent="0.15">
      <c r="A119" s="100">
        <v>0</v>
      </c>
      <c r="B119" s="100">
        <v>0</v>
      </c>
      <c r="C119" s="100">
        <v>0</v>
      </c>
      <c r="D119" s="100">
        <v>0</v>
      </c>
    </row>
    <row r="120" spans="1:4" x14ac:dyDescent="0.15">
      <c r="A120" s="100">
        <v>0</v>
      </c>
      <c r="B120" s="100">
        <v>0</v>
      </c>
      <c r="C120" s="100">
        <v>0</v>
      </c>
      <c r="D120" s="100">
        <v>0</v>
      </c>
    </row>
    <row r="121" spans="1:4" x14ac:dyDescent="0.15">
      <c r="A121" s="100">
        <v>0</v>
      </c>
      <c r="B121" s="100">
        <v>0</v>
      </c>
      <c r="C121" s="100">
        <v>0</v>
      </c>
      <c r="D121" s="100">
        <v>0</v>
      </c>
    </row>
    <row r="122" spans="1:4" x14ac:dyDescent="0.15">
      <c r="A122" s="100">
        <v>0</v>
      </c>
      <c r="B122" s="100">
        <v>0</v>
      </c>
      <c r="C122" s="100">
        <v>0</v>
      </c>
      <c r="D122" s="100">
        <v>0</v>
      </c>
    </row>
    <row r="123" spans="1:4" x14ac:dyDescent="0.15">
      <c r="A123" s="100">
        <v>0</v>
      </c>
      <c r="B123" s="100">
        <v>0</v>
      </c>
      <c r="C123" s="100">
        <v>0</v>
      </c>
      <c r="D123" s="100">
        <v>0</v>
      </c>
    </row>
    <row r="124" spans="1:4" x14ac:dyDescent="0.15">
      <c r="A124" s="100">
        <v>0</v>
      </c>
      <c r="B124" s="100">
        <v>0</v>
      </c>
      <c r="C124" s="100">
        <v>0</v>
      </c>
      <c r="D124" s="100">
        <v>0</v>
      </c>
    </row>
    <row r="125" spans="1:4" x14ac:dyDescent="0.15">
      <c r="A125" s="100">
        <v>0</v>
      </c>
      <c r="B125" s="100">
        <v>0</v>
      </c>
      <c r="C125" s="100">
        <v>0</v>
      </c>
      <c r="D125" s="100">
        <v>0</v>
      </c>
    </row>
    <row r="126" spans="1:4" x14ac:dyDescent="0.15">
      <c r="A126" s="100">
        <v>0</v>
      </c>
      <c r="B126" s="100">
        <v>0</v>
      </c>
      <c r="C126" s="100">
        <v>0</v>
      </c>
      <c r="D126" s="100">
        <v>0</v>
      </c>
    </row>
    <row r="127" spans="1:4" x14ac:dyDescent="0.15">
      <c r="A127" s="100">
        <v>0</v>
      </c>
      <c r="B127" s="100">
        <v>0</v>
      </c>
      <c r="C127" s="100">
        <v>0</v>
      </c>
      <c r="D127" s="100">
        <v>0</v>
      </c>
    </row>
    <row r="128" spans="1:4" x14ac:dyDescent="0.15">
      <c r="A128" s="100">
        <v>0</v>
      </c>
      <c r="B128" s="100">
        <v>0</v>
      </c>
      <c r="C128" s="100">
        <v>0</v>
      </c>
      <c r="D128" s="100">
        <v>0</v>
      </c>
    </row>
    <row r="129" spans="1:4" x14ac:dyDescent="0.15">
      <c r="A129" s="100">
        <v>0</v>
      </c>
      <c r="B129" s="100">
        <v>0</v>
      </c>
      <c r="C129" s="100">
        <v>0</v>
      </c>
      <c r="D129" s="100">
        <v>0</v>
      </c>
    </row>
    <row r="130" spans="1:4" x14ac:dyDescent="0.15">
      <c r="A130" s="100">
        <v>0</v>
      </c>
      <c r="B130" s="100">
        <v>0</v>
      </c>
      <c r="C130" s="100">
        <v>0</v>
      </c>
      <c r="D130" s="100">
        <v>0</v>
      </c>
    </row>
    <row r="131" spans="1:4" x14ac:dyDescent="0.15">
      <c r="A131" s="100">
        <v>0</v>
      </c>
      <c r="B131" s="100">
        <v>0</v>
      </c>
      <c r="C131" s="100">
        <v>0</v>
      </c>
      <c r="D131" s="100">
        <v>0</v>
      </c>
    </row>
    <row r="132" spans="1:4" x14ac:dyDescent="0.15">
      <c r="A132" s="100">
        <v>0</v>
      </c>
      <c r="B132" s="100">
        <v>0</v>
      </c>
      <c r="C132" s="100">
        <v>0</v>
      </c>
      <c r="D132" s="100">
        <v>0</v>
      </c>
    </row>
    <row r="133" spans="1:4" x14ac:dyDescent="0.15">
      <c r="A133" s="100">
        <v>0</v>
      </c>
      <c r="B133" s="100">
        <v>0</v>
      </c>
      <c r="C133" s="100">
        <v>0</v>
      </c>
      <c r="D133" s="100">
        <v>0</v>
      </c>
    </row>
    <row r="134" spans="1:4" x14ac:dyDescent="0.15">
      <c r="A134" s="100">
        <v>0</v>
      </c>
      <c r="B134" s="100">
        <v>0</v>
      </c>
      <c r="C134" s="100">
        <v>0</v>
      </c>
      <c r="D134" s="100">
        <v>0</v>
      </c>
    </row>
    <row r="135" spans="1:4" x14ac:dyDescent="0.15">
      <c r="A135" s="100">
        <v>0</v>
      </c>
      <c r="B135" s="100">
        <v>0</v>
      </c>
      <c r="C135" s="100">
        <v>0</v>
      </c>
      <c r="D135" s="100">
        <v>0</v>
      </c>
    </row>
    <row r="136" spans="1:4" x14ac:dyDescent="0.15">
      <c r="A136" s="100">
        <v>0</v>
      </c>
      <c r="B136" s="100">
        <v>0</v>
      </c>
      <c r="C136" s="100">
        <v>0</v>
      </c>
      <c r="D136" s="100">
        <v>0</v>
      </c>
    </row>
    <row r="137" spans="1:4" x14ac:dyDescent="0.15">
      <c r="A137" s="100">
        <v>0</v>
      </c>
      <c r="B137" s="100">
        <v>0</v>
      </c>
      <c r="C137" s="100">
        <v>0</v>
      </c>
      <c r="D137" s="100">
        <v>0</v>
      </c>
    </row>
    <row r="138" spans="1:4" x14ac:dyDescent="0.15">
      <c r="A138" s="100">
        <v>0</v>
      </c>
      <c r="B138" s="100">
        <v>0</v>
      </c>
      <c r="C138" s="100">
        <v>0</v>
      </c>
      <c r="D138" s="100">
        <v>0</v>
      </c>
    </row>
    <row r="139" spans="1:4" x14ac:dyDescent="0.15">
      <c r="A139" s="100">
        <v>0</v>
      </c>
      <c r="B139" s="100">
        <v>0</v>
      </c>
      <c r="C139" s="100">
        <v>0</v>
      </c>
      <c r="D139" s="100">
        <v>0</v>
      </c>
    </row>
    <row r="140" spans="1:4" x14ac:dyDescent="0.15">
      <c r="A140" s="100">
        <v>0</v>
      </c>
      <c r="B140" s="100">
        <v>0</v>
      </c>
      <c r="C140" s="100">
        <v>0</v>
      </c>
      <c r="D140" s="100">
        <v>0</v>
      </c>
    </row>
    <row r="141" spans="1:4" x14ac:dyDescent="0.15">
      <c r="A141" s="100">
        <v>0</v>
      </c>
      <c r="B141" s="100">
        <v>0</v>
      </c>
      <c r="C141" s="100">
        <v>0</v>
      </c>
      <c r="D141" s="100">
        <v>0</v>
      </c>
    </row>
    <row r="142" spans="1:4" x14ac:dyDescent="0.15">
      <c r="A142" s="100">
        <v>0</v>
      </c>
      <c r="B142" s="100">
        <v>0</v>
      </c>
      <c r="C142" s="100">
        <v>0</v>
      </c>
      <c r="D142" s="100">
        <v>0</v>
      </c>
    </row>
    <row r="143" spans="1:4" x14ac:dyDescent="0.15">
      <c r="A143" s="100">
        <v>0</v>
      </c>
      <c r="B143" s="100">
        <v>0</v>
      </c>
      <c r="C143" s="100">
        <v>0</v>
      </c>
      <c r="D143" s="100">
        <v>0</v>
      </c>
    </row>
    <row r="144" spans="1:4" x14ac:dyDescent="0.15">
      <c r="A144" s="100">
        <v>0</v>
      </c>
      <c r="B144" s="100">
        <v>0</v>
      </c>
      <c r="C144" s="100">
        <v>0</v>
      </c>
      <c r="D144" s="100">
        <v>0</v>
      </c>
    </row>
    <row r="145" spans="1:4" x14ac:dyDescent="0.15">
      <c r="A145" s="100">
        <v>0</v>
      </c>
      <c r="B145" s="100">
        <v>0</v>
      </c>
      <c r="C145" s="100">
        <v>0</v>
      </c>
      <c r="D145" s="100">
        <v>0</v>
      </c>
    </row>
    <row r="146" spans="1:4" x14ac:dyDescent="0.15">
      <c r="A146" s="100">
        <v>0</v>
      </c>
      <c r="B146" s="100">
        <v>0</v>
      </c>
      <c r="C146" s="100">
        <v>0</v>
      </c>
      <c r="D146" s="100">
        <v>0</v>
      </c>
    </row>
    <row r="147" spans="1:4" x14ac:dyDescent="0.15">
      <c r="A147" s="100">
        <v>0</v>
      </c>
      <c r="B147" s="100">
        <v>0</v>
      </c>
      <c r="C147" s="100">
        <v>0</v>
      </c>
      <c r="D147" s="100">
        <v>0</v>
      </c>
    </row>
    <row r="148" spans="1:4" x14ac:dyDescent="0.15">
      <c r="A148" s="100">
        <v>0</v>
      </c>
      <c r="B148" s="100">
        <v>0</v>
      </c>
      <c r="C148" s="100">
        <v>0</v>
      </c>
      <c r="D148" s="100">
        <v>0</v>
      </c>
    </row>
    <row r="149" spans="1:4" x14ac:dyDescent="0.15">
      <c r="A149" s="100">
        <v>0</v>
      </c>
      <c r="B149" s="100">
        <v>0</v>
      </c>
      <c r="C149" s="100">
        <v>0</v>
      </c>
      <c r="D149" s="100">
        <v>0</v>
      </c>
    </row>
    <row r="150" spans="1:4" x14ac:dyDescent="0.15">
      <c r="A150" s="100">
        <v>0</v>
      </c>
      <c r="B150" s="100">
        <v>0</v>
      </c>
      <c r="C150" s="100">
        <v>0</v>
      </c>
      <c r="D150" s="100">
        <v>0</v>
      </c>
    </row>
    <row r="151" spans="1:4" x14ac:dyDescent="0.15">
      <c r="A151" s="100">
        <v>0</v>
      </c>
      <c r="B151" s="100">
        <v>0</v>
      </c>
      <c r="C151" s="100">
        <v>0</v>
      </c>
      <c r="D151" s="100">
        <v>0</v>
      </c>
    </row>
    <row r="152" spans="1:4" x14ac:dyDescent="0.15">
      <c r="A152" s="100">
        <v>0</v>
      </c>
      <c r="B152" s="100">
        <v>0</v>
      </c>
      <c r="C152" s="100">
        <v>0</v>
      </c>
      <c r="D152" s="100">
        <v>0</v>
      </c>
    </row>
    <row r="153" spans="1:4" x14ac:dyDescent="0.15">
      <c r="A153" s="100">
        <v>0</v>
      </c>
      <c r="B153" s="100">
        <v>0</v>
      </c>
      <c r="C153" s="100">
        <v>0</v>
      </c>
      <c r="D153" s="100">
        <v>0</v>
      </c>
    </row>
    <row r="154" spans="1:4" x14ac:dyDescent="0.15">
      <c r="A154" s="100">
        <v>0</v>
      </c>
      <c r="B154" s="100">
        <v>0</v>
      </c>
      <c r="C154" s="100">
        <v>0</v>
      </c>
      <c r="D154" s="100">
        <v>0</v>
      </c>
    </row>
    <row r="155" spans="1:4" x14ac:dyDescent="0.15">
      <c r="A155" s="100">
        <v>0</v>
      </c>
      <c r="B155" s="100">
        <v>0</v>
      </c>
      <c r="C155" s="100">
        <v>0</v>
      </c>
      <c r="D155" s="100">
        <v>0</v>
      </c>
    </row>
    <row r="156" spans="1:4" x14ac:dyDescent="0.15">
      <c r="A156" s="100">
        <v>0</v>
      </c>
      <c r="B156" s="100">
        <v>0</v>
      </c>
      <c r="C156" s="100">
        <v>0</v>
      </c>
      <c r="D156" s="100">
        <v>0</v>
      </c>
    </row>
    <row r="157" spans="1:4" x14ac:dyDescent="0.15">
      <c r="A157" s="100">
        <v>0</v>
      </c>
      <c r="B157" s="100">
        <v>0</v>
      </c>
      <c r="C157" s="100">
        <v>0</v>
      </c>
      <c r="D157" s="100">
        <v>0</v>
      </c>
    </row>
    <row r="158" spans="1:4" x14ac:dyDescent="0.15">
      <c r="A158" s="100">
        <v>0</v>
      </c>
      <c r="B158" s="100">
        <v>0</v>
      </c>
      <c r="C158" s="100">
        <v>0</v>
      </c>
      <c r="D158" s="100">
        <v>0</v>
      </c>
    </row>
    <row r="159" spans="1:4" x14ac:dyDescent="0.15">
      <c r="A159" s="100">
        <v>0</v>
      </c>
      <c r="B159" s="100">
        <v>0</v>
      </c>
      <c r="C159" s="100">
        <v>0</v>
      </c>
      <c r="D159" s="100">
        <v>0</v>
      </c>
    </row>
    <row r="160" spans="1:4" x14ac:dyDescent="0.15">
      <c r="A160" s="100">
        <v>0</v>
      </c>
      <c r="B160" s="100">
        <v>0</v>
      </c>
      <c r="C160" s="100">
        <v>0</v>
      </c>
      <c r="D160" s="100">
        <v>0</v>
      </c>
    </row>
    <row r="161" spans="1:4" x14ac:dyDescent="0.15">
      <c r="A161" s="100">
        <v>0</v>
      </c>
      <c r="B161" s="100">
        <v>0</v>
      </c>
      <c r="C161" s="100">
        <v>0</v>
      </c>
      <c r="D161" s="100">
        <v>0</v>
      </c>
    </row>
    <row r="162" spans="1:4" x14ac:dyDescent="0.15">
      <c r="A162" s="100">
        <v>0</v>
      </c>
      <c r="B162" s="100">
        <v>0</v>
      </c>
      <c r="C162" s="100">
        <v>0</v>
      </c>
      <c r="D162" s="100">
        <v>0</v>
      </c>
    </row>
    <row r="163" spans="1:4" x14ac:dyDescent="0.15">
      <c r="A163" s="100">
        <v>0</v>
      </c>
      <c r="B163" s="100">
        <v>0</v>
      </c>
      <c r="C163" s="100">
        <v>0</v>
      </c>
      <c r="D163" s="100">
        <v>0</v>
      </c>
    </row>
    <row r="164" spans="1:4" x14ac:dyDescent="0.15">
      <c r="A164" s="100">
        <v>0</v>
      </c>
      <c r="B164" s="100">
        <v>0</v>
      </c>
      <c r="C164" s="100">
        <v>0</v>
      </c>
      <c r="D164" s="100">
        <v>0</v>
      </c>
    </row>
    <row r="165" spans="1:4" x14ac:dyDescent="0.15">
      <c r="A165" s="100">
        <v>0</v>
      </c>
      <c r="B165" s="100">
        <v>0</v>
      </c>
      <c r="C165" s="100">
        <v>0</v>
      </c>
      <c r="D165" s="100">
        <v>0</v>
      </c>
    </row>
    <row r="166" spans="1:4" x14ac:dyDescent="0.15">
      <c r="A166" s="100">
        <v>0</v>
      </c>
      <c r="B166" s="100">
        <v>0</v>
      </c>
      <c r="C166" s="100">
        <v>0</v>
      </c>
      <c r="D166" s="100">
        <v>0</v>
      </c>
    </row>
    <row r="167" spans="1:4" x14ac:dyDescent="0.15">
      <c r="A167" s="100">
        <v>0</v>
      </c>
      <c r="B167" s="100">
        <v>0</v>
      </c>
      <c r="C167" s="100">
        <v>0</v>
      </c>
      <c r="D167" s="100">
        <v>0</v>
      </c>
    </row>
    <row r="168" spans="1:4" x14ac:dyDescent="0.15">
      <c r="A168" s="100">
        <v>0</v>
      </c>
      <c r="B168" s="100">
        <v>0</v>
      </c>
      <c r="C168" s="100">
        <v>0</v>
      </c>
      <c r="D168" s="100">
        <v>0</v>
      </c>
    </row>
    <row r="169" spans="1:4" x14ac:dyDescent="0.15">
      <c r="A169" s="100">
        <v>0</v>
      </c>
      <c r="B169" s="100">
        <v>0</v>
      </c>
      <c r="C169" s="100">
        <v>0</v>
      </c>
      <c r="D169" s="100">
        <v>0</v>
      </c>
    </row>
    <row r="170" spans="1:4" x14ac:dyDescent="0.15">
      <c r="A170" s="100">
        <v>0</v>
      </c>
      <c r="B170" s="100">
        <v>0</v>
      </c>
      <c r="C170" s="100">
        <v>0</v>
      </c>
      <c r="D170" s="100">
        <v>0</v>
      </c>
    </row>
    <row r="171" spans="1:4" x14ac:dyDescent="0.15">
      <c r="A171" s="100">
        <v>0</v>
      </c>
      <c r="B171" s="100">
        <v>0</v>
      </c>
      <c r="C171" s="100">
        <v>0</v>
      </c>
      <c r="D171" s="100">
        <v>0</v>
      </c>
    </row>
    <row r="172" spans="1:4" x14ac:dyDescent="0.15">
      <c r="A172" s="100">
        <v>0</v>
      </c>
      <c r="B172" s="100">
        <v>0</v>
      </c>
      <c r="C172" s="100">
        <v>0</v>
      </c>
      <c r="D172" s="100">
        <v>0</v>
      </c>
    </row>
    <row r="173" spans="1:4" x14ac:dyDescent="0.15">
      <c r="A173" s="100">
        <v>0</v>
      </c>
      <c r="B173" s="100">
        <v>0</v>
      </c>
      <c r="C173" s="100">
        <v>0</v>
      </c>
      <c r="D173" s="100">
        <v>0</v>
      </c>
    </row>
    <row r="174" spans="1:4" x14ac:dyDescent="0.15">
      <c r="A174" s="100">
        <v>0</v>
      </c>
      <c r="B174" s="100">
        <v>0</v>
      </c>
      <c r="C174" s="100">
        <v>0</v>
      </c>
      <c r="D174" s="100">
        <v>0</v>
      </c>
    </row>
    <row r="175" spans="1:4" x14ac:dyDescent="0.15">
      <c r="A175" s="100">
        <v>0</v>
      </c>
      <c r="B175" s="100">
        <v>0</v>
      </c>
      <c r="C175" s="100">
        <v>0</v>
      </c>
      <c r="D175" s="100">
        <v>0</v>
      </c>
    </row>
    <row r="176" spans="1:4" x14ac:dyDescent="0.15">
      <c r="A176" s="100">
        <v>0</v>
      </c>
      <c r="B176" s="100">
        <v>0</v>
      </c>
      <c r="C176" s="100">
        <v>0</v>
      </c>
      <c r="D176" s="100">
        <v>0</v>
      </c>
    </row>
    <row r="177" spans="1:4" x14ac:dyDescent="0.15">
      <c r="A177" s="100">
        <v>0</v>
      </c>
      <c r="B177" s="100">
        <v>0</v>
      </c>
      <c r="C177" s="100">
        <v>0</v>
      </c>
      <c r="D177" s="100">
        <v>0</v>
      </c>
    </row>
    <row r="178" spans="1:4" x14ac:dyDescent="0.15">
      <c r="A178" s="100">
        <v>0</v>
      </c>
      <c r="B178" s="100">
        <v>0</v>
      </c>
      <c r="C178" s="100">
        <v>0</v>
      </c>
      <c r="D178" s="100">
        <v>0</v>
      </c>
    </row>
    <row r="179" spans="1:4" x14ac:dyDescent="0.15">
      <c r="A179" s="100">
        <v>0</v>
      </c>
      <c r="B179" s="100">
        <v>0</v>
      </c>
      <c r="C179" s="100">
        <v>0</v>
      </c>
      <c r="D179" s="100">
        <v>0</v>
      </c>
    </row>
    <row r="180" spans="1:4" x14ac:dyDescent="0.15">
      <c r="A180" s="100">
        <v>0</v>
      </c>
      <c r="B180" s="100">
        <v>0</v>
      </c>
      <c r="C180" s="100">
        <v>0</v>
      </c>
      <c r="D180" s="100">
        <v>0</v>
      </c>
    </row>
    <row r="181" spans="1:4" x14ac:dyDescent="0.15">
      <c r="A181" s="100">
        <v>0</v>
      </c>
      <c r="B181" s="100">
        <v>0</v>
      </c>
      <c r="C181" s="100">
        <v>0</v>
      </c>
      <c r="D181" s="100">
        <v>0</v>
      </c>
    </row>
    <row r="182" spans="1:4" x14ac:dyDescent="0.15">
      <c r="A182" s="100">
        <v>0</v>
      </c>
      <c r="B182" s="100">
        <v>0</v>
      </c>
      <c r="C182" s="100">
        <v>0</v>
      </c>
      <c r="D182" s="100">
        <v>0</v>
      </c>
    </row>
    <row r="183" spans="1:4" x14ac:dyDescent="0.15">
      <c r="A183" s="100">
        <v>0</v>
      </c>
      <c r="B183" s="100">
        <v>0</v>
      </c>
      <c r="C183" s="100">
        <v>0</v>
      </c>
      <c r="D183" s="100">
        <v>0</v>
      </c>
    </row>
    <row r="184" spans="1:4" x14ac:dyDescent="0.15">
      <c r="A184" s="100">
        <v>0</v>
      </c>
      <c r="B184" s="100">
        <v>0</v>
      </c>
      <c r="C184" s="100">
        <v>0</v>
      </c>
      <c r="D184" s="100">
        <v>0</v>
      </c>
    </row>
    <row r="185" spans="1:4" x14ac:dyDescent="0.15">
      <c r="A185" s="100">
        <v>0</v>
      </c>
      <c r="B185" s="100">
        <v>0</v>
      </c>
      <c r="C185" s="100">
        <v>0</v>
      </c>
      <c r="D185" s="100">
        <v>0</v>
      </c>
    </row>
    <row r="186" spans="1:4" x14ac:dyDescent="0.15">
      <c r="A186" s="100">
        <v>0</v>
      </c>
      <c r="B186" s="100">
        <v>0</v>
      </c>
      <c r="C186" s="100">
        <v>0</v>
      </c>
      <c r="D186" s="100">
        <v>0</v>
      </c>
    </row>
    <row r="187" spans="1:4" x14ac:dyDescent="0.15">
      <c r="A187" s="100">
        <v>0</v>
      </c>
      <c r="B187" s="100">
        <v>0</v>
      </c>
      <c r="C187" s="100">
        <v>0</v>
      </c>
      <c r="D187" s="100">
        <v>0</v>
      </c>
    </row>
    <row r="188" spans="1:4" x14ac:dyDescent="0.15">
      <c r="A188" s="100">
        <v>0</v>
      </c>
      <c r="B188" s="100">
        <v>0</v>
      </c>
      <c r="C188" s="100">
        <v>0</v>
      </c>
      <c r="D188" s="100">
        <v>0</v>
      </c>
    </row>
    <row r="189" spans="1:4" x14ac:dyDescent="0.15">
      <c r="A189" s="100">
        <v>0</v>
      </c>
      <c r="B189" s="100">
        <v>0</v>
      </c>
      <c r="C189" s="100">
        <v>0</v>
      </c>
      <c r="D189" s="100">
        <v>0</v>
      </c>
    </row>
    <row r="190" spans="1:4" x14ac:dyDescent="0.15">
      <c r="A190" s="100">
        <v>0</v>
      </c>
      <c r="B190" s="100">
        <v>0</v>
      </c>
      <c r="C190" s="100">
        <v>0</v>
      </c>
      <c r="D190" s="100">
        <v>0</v>
      </c>
    </row>
    <row r="191" spans="1:4" x14ac:dyDescent="0.15">
      <c r="A191" s="100">
        <v>0</v>
      </c>
      <c r="B191" s="100">
        <v>0</v>
      </c>
      <c r="C191" s="100">
        <v>0</v>
      </c>
      <c r="D191" s="100">
        <v>0</v>
      </c>
    </row>
    <row r="192" spans="1:4" x14ac:dyDescent="0.15">
      <c r="A192" s="100">
        <v>0</v>
      </c>
      <c r="B192" s="100">
        <v>0</v>
      </c>
      <c r="C192" s="100">
        <v>0</v>
      </c>
      <c r="D192" s="100">
        <v>0</v>
      </c>
    </row>
    <row r="193" spans="1:4" x14ac:dyDescent="0.15">
      <c r="A193" s="100">
        <v>0</v>
      </c>
      <c r="B193" s="100">
        <v>0</v>
      </c>
      <c r="C193" s="100">
        <v>0</v>
      </c>
      <c r="D193" s="100">
        <v>0</v>
      </c>
    </row>
    <row r="194" spans="1:4" x14ac:dyDescent="0.15">
      <c r="A194" s="100">
        <v>0</v>
      </c>
      <c r="B194" s="100">
        <v>0</v>
      </c>
      <c r="C194" s="100">
        <v>0</v>
      </c>
      <c r="D194" s="100">
        <v>0</v>
      </c>
    </row>
    <row r="195" spans="1:4" x14ac:dyDescent="0.15">
      <c r="A195" s="100">
        <v>0</v>
      </c>
      <c r="B195" s="100">
        <v>0</v>
      </c>
      <c r="C195" s="100">
        <v>0</v>
      </c>
      <c r="D195" s="100">
        <v>0</v>
      </c>
    </row>
    <row r="196" spans="1:4" x14ac:dyDescent="0.15">
      <c r="A196" s="100">
        <v>0</v>
      </c>
      <c r="B196" s="100">
        <v>0</v>
      </c>
      <c r="C196" s="100">
        <v>0</v>
      </c>
      <c r="D196" s="100">
        <v>0</v>
      </c>
    </row>
    <row r="197" spans="1:4" x14ac:dyDescent="0.15">
      <c r="A197" s="100">
        <v>0</v>
      </c>
      <c r="B197" s="100">
        <v>0</v>
      </c>
      <c r="C197" s="100">
        <v>0</v>
      </c>
      <c r="D197" s="100">
        <v>0</v>
      </c>
    </row>
    <row r="198" spans="1:4" x14ac:dyDescent="0.15">
      <c r="A198" s="100">
        <v>0</v>
      </c>
      <c r="B198" s="100">
        <v>0</v>
      </c>
      <c r="C198" s="100">
        <v>0</v>
      </c>
      <c r="D198" s="100">
        <v>0</v>
      </c>
    </row>
    <row r="199" spans="1:4" x14ac:dyDescent="0.15">
      <c r="A199" s="100">
        <v>0</v>
      </c>
      <c r="B199" s="100">
        <v>0</v>
      </c>
      <c r="C199" s="100">
        <v>0</v>
      </c>
      <c r="D199" s="100">
        <v>0</v>
      </c>
    </row>
    <row r="200" spans="1:4" x14ac:dyDescent="0.15">
      <c r="A200" s="100">
        <v>0</v>
      </c>
      <c r="B200" s="100">
        <v>0</v>
      </c>
      <c r="C200" s="100">
        <v>0</v>
      </c>
      <c r="D200" s="100">
        <v>0</v>
      </c>
    </row>
    <row r="201" spans="1:4" x14ac:dyDescent="0.15">
      <c r="A201" s="100">
        <v>0</v>
      </c>
      <c r="B201" s="100">
        <v>0</v>
      </c>
      <c r="C201" s="100">
        <v>0</v>
      </c>
      <c r="D201" s="100">
        <v>0</v>
      </c>
    </row>
    <row r="202" spans="1:4" x14ac:dyDescent="0.15">
      <c r="A202" s="100">
        <v>0</v>
      </c>
      <c r="B202" s="100">
        <v>0</v>
      </c>
      <c r="C202" s="100">
        <v>0</v>
      </c>
      <c r="D202" s="100">
        <v>0</v>
      </c>
    </row>
    <row r="203" spans="1:4" x14ac:dyDescent="0.15">
      <c r="A203" s="100">
        <v>0</v>
      </c>
      <c r="B203" s="100">
        <v>0</v>
      </c>
      <c r="C203" s="100">
        <v>0</v>
      </c>
      <c r="D203" s="100">
        <v>0</v>
      </c>
    </row>
    <row r="204" spans="1:4" x14ac:dyDescent="0.15">
      <c r="A204" s="100">
        <v>0</v>
      </c>
      <c r="B204" s="100">
        <v>0</v>
      </c>
      <c r="C204" s="100">
        <v>0</v>
      </c>
      <c r="D204" s="100">
        <v>0</v>
      </c>
    </row>
    <row r="205" spans="1:4" x14ac:dyDescent="0.15">
      <c r="A205" s="100">
        <v>0</v>
      </c>
      <c r="B205" s="100">
        <v>0</v>
      </c>
      <c r="C205" s="100">
        <v>0</v>
      </c>
      <c r="D205" s="100">
        <v>0</v>
      </c>
    </row>
    <row r="206" spans="1:4" x14ac:dyDescent="0.15">
      <c r="A206" s="100">
        <v>0</v>
      </c>
      <c r="B206" s="100">
        <v>0</v>
      </c>
      <c r="C206" s="100">
        <v>0</v>
      </c>
      <c r="D206" s="100">
        <v>0</v>
      </c>
    </row>
    <row r="207" spans="1:4" x14ac:dyDescent="0.15">
      <c r="A207" s="100">
        <v>0</v>
      </c>
      <c r="B207" s="100">
        <v>0</v>
      </c>
      <c r="C207" s="100">
        <v>0</v>
      </c>
      <c r="D207" s="100">
        <v>0</v>
      </c>
    </row>
    <row r="208" spans="1:4" x14ac:dyDescent="0.15">
      <c r="A208" s="100">
        <v>0</v>
      </c>
      <c r="B208" s="100">
        <v>0</v>
      </c>
      <c r="C208" s="100">
        <v>0</v>
      </c>
      <c r="D208" s="100">
        <v>0</v>
      </c>
    </row>
    <row r="209" spans="1:4" x14ac:dyDescent="0.15">
      <c r="A209" s="100">
        <v>0</v>
      </c>
      <c r="B209" s="100">
        <v>0</v>
      </c>
      <c r="C209" s="100">
        <v>0</v>
      </c>
      <c r="D209" s="100">
        <v>0</v>
      </c>
    </row>
    <row r="210" spans="1:4" x14ac:dyDescent="0.15">
      <c r="A210" s="100">
        <v>0</v>
      </c>
      <c r="B210" s="100">
        <v>0</v>
      </c>
      <c r="C210" s="100">
        <v>0</v>
      </c>
      <c r="D210" s="100">
        <v>0</v>
      </c>
    </row>
    <row r="211" spans="1:4" x14ac:dyDescent="0.15">
      <c r="A211" s="100">
        <v>0</v>
      </c>
      <c r="B211" s="100">
        <v>0</v>
      </c>
      <c r="C211" s="100">
        <v>0</v>
      </c>
      <c r="D211" s="100">
        <v>0</v>
      </c>
    </row>
    <row r="212" spans="1:4" x14ac:dyDescent="0.15">
      <c r="A212" s="100">
        <v>0</v>
      </c>
      <c r="B212" s="100">
        <v>0</v>
      </c>
      <c r="C212" s="100">
        <v>0</v>
      </c>
      <c r="D212" s="100">
        <v>0</v>
      </c>
    </row>
    <row r="213" spans="1:4" x14ac:dyDescent="0.15">
      <c r="A213" s="100">
        <v>0</v>
      </c>
      <c r="B213" s="100">
        <v>0</v>
      </c>
      <c r="C213" s="100">
        <v>0</v>
      </c>
      <c r="D213" s="100">
        <v>0</v>
      </c>
    </row>
    <row r="214" spans="1:4" x14ac:dyDescent="0.15">
      <c r="A214" s="100">
        <v>0</v>
      </c>
      <c r="B214" s="100">
        <v>0</v>
      </c>
      <c r="C214" s="100">
        <v>0</v>
      </c>
      <c r="D214" s="100">
        <v>0</v>
      </c>
    </row>
    <row r="215" spans="1:4" x14ac:dyDescent="0.15">
      <c r="A215" s="100">
        <v>0</v>
      </c>
      <c r="B215" s="100">
        <v>0</v>
      </c>
      <c r="C215" s="100">
        <v>0</v>
      </c>
      <c r="D215" s="100">
        <v>0</v>
      </c>
    </row>
    <row r="216" spans="1:4" x14ac:dyDescent="0.15">
      <c r="A216" s="100">
        <v>0</v>
      </c>
      <c r="B216" s="100">
        <v>0</v>
      </c>
      <c r="C216" s="100">
        <v>0</v>
      </c>
      <c r="D216" s="100">
        <v>0</v>
      </c>
    </row>
    <row r="217" spans="1:4" x14ac:dyDescent="0.15">
      <c r="A217" s="100">
        <v>0</v>
      </c>
      <c r="B217" s="100">
        <v>0</v>
      </c>
      <c r="C217" s="100">
        <v>0</v>
      </c>
      <c r="D217" s="100">
        <v>0</v>
      </c>
    </row>
    <row r="218" spans="1:4" x14ac:dyDescent="0.15">
      <c r="A218" s="100">
        <v>0</v>
      </c>
      <c r="B218" s="100">
        <v>0</v>
      </c>
      <c r="C218" s="100">
        <v>0</v>
      </c>
      <c r="D218" s="100">
        <v>0</v>
      </c>
    </row>
    <row r="219" spans="1:4" x14ac:dyDescent="0.15">
      <c r="A219" s="100">
        <v>0</v>
      </c>
      <c r="B219" s="100">
        <v>0</v>
      </c>
      <c r="C219" s="100">
        <v>0</v>
      </c>
      <c r="D219" s="100">
        <v>0</v>
      </c>
    </row>
    <row r="220" spans="1:4" x14ac:dyDescent="0.15">
      <c r="A220" s="100">
        <v>0</v>
      </c>
      <c r="B220" s="100">
        <v>0</v>
      </c>
      <c r="C220" s="100">
        <v>0</v>
      </c>
      <c r="D220" s="100">
        <v>0</v>
      </c>
    </row>
    <row r="221" spans="1:4" x14ac:dyDescent="0.15">
      <c r="A221" s="100">
        <v>0</v>
      </c>
      <c r="B221" s="100">
        <v>0</v>
      </c>
      <c r="C221" s="100">
        <v>0</v>
      </c>
      <c r="D221" s="100">
        <v>0</v>
      </c>
    </row>
    <row r="222" spans="1:4" x14ac:dyDescent="0.15">
      <c r="A222" s="100">
        <v>0</v>
      </c>
      <c r="B222" s="100">
        <v>0</v>
      </c>
      <c r="C222" s="100">
        <v>0</v>
      </c>
      <c r="D222" s="100">
        <v>0</v>
      </c>
    </row>
    <row r="223" spans="1:4" x14ac:dyDescent="0.15">
      <c r="A223" s="100">
        <v>0</v>
      </c>
      <c r="B223" s="100">
        <v>0</v>
      </c>
      <c r="C223" s="100">
        <v>0</v>
      </c>
      <c r="D223" s="100">
        <v>0</v>
      </c>
    </row>
    <row r="224" spans="1:4" x14ac:dyDescent="0.15">
      <c r="A224" s="100">
        <v>0</v>
      </c>
      <c r="B224" s="100">
        <v>0</v>
      </c>
      <c r="C224" s="100">
        <v>0</v>
      </c>
      <c r="D224" s="100">
        <v>0</v>
      </c>
    </row>
    <row r="225" spans="1:4" x14ac:dyDescent="0.15">
      <c r="A225" s="100">
        <v>0</v>
      </c>
      <c r="B225" s="100">
        <v>0</v>
      </c>
      <c r="C225" s="100">
        <v>0</v>
      </c>
      <c r="D225" s="100">
        <v>0</v>
      </c>
    </row>
    <row r="226" spans="1:4" x14ac:dyDescent="0.15">
      <c r="A226" s="100">
        <v>0</v>
      </c>
      <c r="B226" s="100">
        <v>0</v>
      </c>
      <c r="C226" s="100">
        <v>0</v>
      </c>
      <c r="D226" s="100">
        <v>0</v>
      </c>
    </row>
    <row r="227" spans="1:4" x14ac:dyDescent="0.15">
      <c r="A227" s="100">
        <v>0</v>
      </c>
      <c r="B227" s="100">
        <v>0</v>
      </c>
      <c r="C227" s="100">
        <v>0</v>
      </c>
      <c r="D227" s="100">
        <v>0</v>
      </c>
    </row>
    <row r="228" spans="1:4" x14ac:dyDescent="0.15">
      <c r="A228" s="100">
        <v>0</v>
      </c>
      <c r="B228" s="100">
        <v>0</v>
      </c>
      <c r="C228" s="100">
        <v>0</v>
      </c>
      <c r="D228" s="100">
        <v>0</v>
      </c>
    </row>
    <row r="229" spans="1:4" x14ac:dyDescent="0.15">
      <c r="A229" s="100">
        <v>0</v>
      </c>
      <c r="B229" s="100">
        <v>0</v>
      </c>
      <c r="C229" s="100">
        <v>0</v>
      </c>
      <c r="D229" s="100">
        <v>0</v>
      </c>
    </row>
    <row r="230" spans="1:4" x14ac:dyDescent="0.15">
      <c r="A230" s="100">
        <v>0</v>
      </c>
      <c r="B230" s="100">
        <v>0</v>
      </c>
      <c r="C230" s="100">
        <v>0</v>
      </c>
      <c r="D230" s="100">
        <v>0</v>
      </c>
    </row>
    <row r="231" spans="1:4" x14ac:dyDescent="0.15">
      <c r="A231" s="100">
        <v>0</v>
      </c>
      <c r="B231" s="100">
        <v>0</v>
      </c>
      <c r="C231" s="100">
        <v>0</v>
      </c>
      <c r="D231" s="100">
        <v>0</v>
      </c>
    </row>
    <row r="232" spans="1:4" x14ac:dyDescent="0.15">
      <c r="A232" s="100">
        <v>0</v>
      </c>
      <c r="B232" s="100">
        <v>0</v>
      </c>
      <c r="C232" s="100">
        <v>0</v>
      </c>
      <c r="D232" s="100">
        <v>0</v>
      </c>
    </row>
    <row r="233" spans="1:4" x14ac:dyDescent="0.15">
      <c r="A233" s="100">
        <v>0</v>
      </c>
      <c r="B233" s="100">
        <v>0</v>
      </c>
      <c r="C233" s="100">
        <v>0</v>
      </c>
      <c r="D233" s="100">
        <v>0</v>
      </c>
    </row>
    <row r="234" spans="1:4" x14ac:dyDescent="0.15">
      <c r="A234" s="100">
        <v>0</v>
      </c>
      <c r="B234" s="100">
        <v>0</v>
      </c>
      <c r="C234" s="100">
        <v>0</v>
      </c>
      <c r="D234" s="100">
        <v>0</v>
      </c>
    </row>
    <row r="235" spans="1:4" x14ac:dyDescent="0.15">
      <c r="A235" s="100">
        <v>0</v>
      </c>
      <c r="B235" s="100">
        <v>0</v>
      </c>
      <c r="C235" s="100">
        <v>0</v>
      </c>
      <c r="D235" s="100">
        <v>0</v>
      </c>
    </row>
    <row r="236" spans="1:4" x14ac:dyDescent="0.15">
      <c r="A236" s="100">
        <v>0</v>
      </c>
      <c r="B236" s="100">
        <v>0</v>
      </c>
      <c r="C236" s="100">
        <v>0</v>
      </c>
      <c r="D236" s="100">
        <v>0</v>
      </c>
    </row>
    <row r="237" spans="1:4" x14ac:dyDescent="0.15">
      <c r="A237" s="100">
        <v>0</v>
      </c>
      <c r="B237" s="100">
        <v>0</v>
      </c>
      <c r="C237" s="100">
        <v>0</v>
      </c>
      <c r="D237" s="100">
        <v>0</v>
      </c>
    </row>
    <row r="238" spans="1:4" x14ac:dyDescent="0.15">
      <c r="A238" s="100">
        <v>0</v>
      </c>
      <c r="B238" s="100">
        <v>0</v>
      </c>
      <c r="C238" s="100">
        <v>0</v>
      </c>
      <c r="D238" s="100">
        <v>0</v>
      </c>
    </row>
    <row r="239" spans="1:4" x14ac:dyDescent="0.15">
      <c r="A239" s="100">
        <v>0</v>
      </c>
      <c r="B239" s="100">
        <v>0</v>
      </c>
      <c r="C239" s="100">
        <v>0</v>
      </c>
      <c r="D239" s="100">
        <v>0</v>
      </c>
    </row>
    <row r="240" spans="1:4" x14ac:dyDescent="0.15">
      <c r="A240" s="100">
        <v>0</v>
      </c>
      <c r="B240" s="100">
        <v>0</v>
      </c>
      <c r="C240" s="100">
        <v>0</v>
      </c>
      <c r="D240" s="100">
        <v>0</v>
      </c>
    </row>
    <row r="241" spans="1:4" x14ac:dyDescent="0.15">
      <c r="A241" s="100">
        <v>0</v>
      </c>
      <c r="B241" s="100">
        <v>0</v>
      </c>
      <c r="C241" s="100">
        <v>0</v>
      </c>
      <c r="D241" s="100">
        <v>0</v>
      </c>
    </row>
    <row r="242" spans="1:4" x14ac:dyDescent="0.15">
      <c r="A242" s="100">
        <v>0</v>
      </c>
      <c r="B242" s="100">
        <v>0</v>
      </c>
      <c r="C242" s="100">
        <v>0</v>
      </c>
      <c r="D242" s="100">
        <v>0</v>
      </c>
    </row>
    <row r="243" spans="1:4" x14ac:dyDescent="0.15">
      <c r="A243" s="100">
        <v>0</v>
      </c>
      <c r="B243" s="100">
        <v>0</v>
      </c>
      <c r="C243" s="100">
        <v>0</v>
      </c>
      <c r="D243" s="100">
        <v>0</v>
      </c>
    </row>
    <row r="244" spans="1:4" x14ac:dyDescent="0.15">
      <c r="A244" s="100">
        <v>0</v>
      </c>
      <c r="B244" s="100">
        <v>0</v>
      </c>
      <c r="C244" s="100">
        <v>0</v>
      </c>
      <c r="D244" s="100">
        <v>0</v>
      </c>
    </row>
    <row r="245" spans="1:4" x14ac:dyDescent="0.15">
      <c r="A245" s="100">
        <v>0</v>
      </c>
      <c r="B245" s="100">
        <v>0</v>
      </c>
      <c r="C245" s="100">
        <v>0</v>
      </c>
      <c r="D245" s="100">
        <v>0</v>
      </c>
    </row>
    <row r="246" spans="1:4" x14ac:dyDescent="0.15">
      <c r="A246" s="100">
        <v>0</v>
      </c>
      <c r="B246" s="100">
        <v>0</v>
      </c>
      <c r="C246" s="100">
        <v>0</v>
      </c>
      <c r="D246" s="100">
        <v>0</v>
      </c>
    </row>
    <row r="247" spans="1:4" x14ac:dyDescent="0.15">
      <c r="A247" s="100">
        <v>0</v>
      </c>
      <c r="B247" s="100">
        <v>0</v>
      </c>
      <c r="C247" s="100">
        <v>0</v>
      </c>
      <c r="D247" s="100">
        <v>0</v>
      </c>
    </row>
    <row r="248" spans="1:4" x14ac:dyDescent="0.15">
      <c r="A248" s="100">
        <v>0</v>
      </c>
      <c r="B248" s="100">
        <v>0</v>
      </c>
      <c r="C248" s="100">
        <v>0</v>
      </c>
      <c r="D248" s="100">
        <v>0</v>
      </c>
    </row>
    <row r="249" spans="1:4" x14ac:dyDescent="0.15">
      <c r="A249" s="100">
        <v>0</v>
      </c>
      <c r="B249" s="100">
        <v>0</v>
      </c>
      <c r="C249" s="100">
        <v>0</v>
      </c>
      <c r="D249" s="100">
        <v>0</v>
      </c>
    </row>
    <row r="250" spans="1:4" x14ac:dyDescent="0.15">
      <c r="A250" s="100">
        <v>0</v>
      </c>
      <c r="B250" s="100">
        <v>0</v>
      </c>
      <c r="C250" s="100">
        <v>0</v>
      </c>
      <c r="D250" s="100">
        <v>0</v>
      </c>
    </row>
    <row r="251" spans="1:4" x14ac:dyDescent="0.15">
      <c r="A251" s="100">
        <v>0</v>
      </c>
      <c r="B251" s="100">
        <v>0</v>
      </c>
      <c r="C251" s="100">
        <v>0</v>
      </c>
      <c r="D251" s="100">
        <v>0</v>
      </c>
    </row>
    <row r="252" spans="1:4" x14ac:dyDescent="0.15">
      <c r="A252" s="100">
        <v>0</v>
      </c>
      <c r="B252" s="100">
        <v>0</v>
      </c>
      <c r="C252" s="100">
        <v>0</v>
      </c>
      <c r="D252" s="100">
        <v>0</v>
      </c>
    </row>
    <row r="253" spans="1:4" x14ac:dyDescent="0.15">
      <c r="A253" s="100">
        <v>0</v>
      </c>
      <c r="B253" s="100">
        <v>0</v>
      </c>
      <c r="C253" s="100">
        <v>0</v>
      </c>
      <c r="D253" s="100">
        <v>0</v>
      </c>
    </row>
    <row r="254" spans="1:4" x14ac:dyDescent="0.15">
      <c r="A254" s="100">
        <v>0</v>
      </c>
      <c r="B254" s="100">
        <v>0</v>
      </c>
      <c r="C254" s="100">
        <v>0</v>
      </c>
      <c r="D254" s="100">
        <v>0</v>
      </c>
    </row>
    <row r="255" spans="1:4" x14ac:dyDescent="0.15">
      <c r="A255" s="100">
        <v>0</v>
      </c>
      <c r="B255" s="100">
        <v>0</v>
      </c>
      <c r="C255" s="100">
        <v>0</v>
      </c>
      <c r="D255" s="100">
        <v>0</v>
      </c>
    </row>
    <row r="256" spans="1:4" x14ac:dyDescent="0.15">
      <c r="A256" s="100">
        <v>0</v>
      </c>
      <c r="B256" s="100">
        <v>0</v>
      </c>
      <c r="C256" s="100">
        <v>0</v>
      </c>
      <c r="D256" s="100">
        <v>0</v>
      </c>
    </row>
    <row r="257" spans="1:4" x14ac:dyDescent="0.15">
      <c r="A257" s="100">
        <v>0</v>
      </c>
      <c r="B257" s="100">
        <v>0</v>
      </c>
      <c r="C257" s="100">
        <v>0</v>
      </c>
      <c r="D257" s="100">
        <v>0</v>
      </c>
    </row>
    <row r="258" spans="1:4" x14ac:dyDescent="0.15">
      <c r="A258" s="100">
        <v>0</v>
      </c>
      <c r="B258" s="100">
        <v>0</v>
      </c>
      <c r="C258" s="100">
        <v>0</v>
      </c>
      <c r="D258" s="100">
        <v>0</v>
      </c>
    </row>
    <row r="259" spans="1:4" x14ac:dyDescent="0.15">
      <c r="A259" s="100">
        <v>0</v>
      </c>
      <c r="B259" s="100">
        <v>0</v>
      </c>
      <c r="C259" s="100">
        <v>0</v>
      </c>
      <c r="D259" s="100">
        <v>0</v>
      </c>
    </row>
    <row r="260" spans="1:4" x14ac:dyDescent="0.15">
      <c r="A260" s="100">
        <v>0</v>
      </c>
      <c r="B260" s="100">
        <v>0</v>
      </c>
      <c r="C260" s="100">
        <v>0</v>
      </c>
      <c r="D260" s="100">
        <v>0</v>
      </c>
    </row>
    <row r="261" spans="1:4" x14ac:dyDescent="0.15">
      <c r="A261" s="100">
        <v>0</v>
      </c>
      <c r="B261" s="100">
        <v>0</v>
      </c>
      <c r="C261" s="100">
        <v>0</v>
      </c>
      <c r="D261" s="100">
        <v>0</v>
      </c>
    </row>
    <row r="262" spans="1:4" x14ac:dyDescent="0.15">
      <c r="A262" s="100">
        <v>0</v>
      </c>
      <c r="B262" s="100">
        <v>0</v>
      </c>
      <c r="C262" s="100">
        <v>0</v>
      </c>
      <c r="D262" s="100">
        <v>0</v>
      </c>
    </row>
    <row r="263" spans="1:4" x14ac:dyDescent="0.15">
      <c r="A263" s="100">
        <v>0</v>
      </c>
      <c r="B263" s="100">
        <v>0</v>
      </c>
      <c r="C263" s="100">
        <v>0</v>
      </c>
      <c r="D263" s="100">
        <v>0</v>
      </c>
    </row>
    <row r="264" spans="1:4" x14ac:dyDescent="0.15">
      <c r="A264" s="100">
        <v>0</v>
      </c>
      <c r="B264" s="100">
        <v>0</v>
      </c>
      <c r="C264" s="100">
        <v>0</v>
      </c>
      <c r="D264" s="100">
        <v>0</v>
      </c>
    </row>
    <row r="265" spans="1:4" x14ac:dyDescent="0.15">
      <c r="A265" s="100">
        <v>0</v>
      </c>
      <c r="B265" s="100">
        <v>0</v>
      </c>
      <c r="C265" s="100">
        <v>0</v>
      </c>
      <c r="D265" s="100">
        <v>0</v>
      </c>
    </row>
    <row r="266" spans="1:4" x14ac:dyDescent="0.15">
      <c r="A266" s="100">
        <v>0</v>
      </c>
      <c r="B266" s="100">
        <v>0</v>
      </c>
      <c r="C266" s="100">
        <v>0</v>
      </c>
      <c r="D266" s="100">
        <v>0</v>
      </c>
    </row>
    <row r="267" spans="1:4" x14ac:dyDescent="0.15">
      <c r="A267" s="100">
        <v>0</v>
      </c>
      <c r="B267" s="100">
        <v>0</v>
      </c>
      <c r="C267" s="100">
        <v>0</v>
      </c>
      <c r="D267" s="100">
        <v>0</v>
      </c>
    </row>
    <row r="268" spans="1:4" x14ac:dyDescent="0.15">
      <c r="A268" s="100">
        <v>0</v>
      </c>
      <c r="B268" s="100">
        <v>0</v>
      </c>
      <c r="C268" s="100">
        <v>0</v>
      </c>
      <c r="D268" s="100">
        <v>0</v>
      </c>
    </row>
    <row r="269" spans="1:4" x14ac:dyDescent="0.15">
      <c r="A269" s="100">
        <v>0</v>
      </c>
      <c r="B269" s="100">
        <v>0</v>
      </c>
      <c r="C269" s="100">
        <v>0</v>
      </c>
      <c r="D269" s="100">
        <v>0</v>
      </c>
    </row>
    <row r="270" spans="1:4" x14ac:dyDescent="0.15">
      <c r="A270" s="100">
        <v>0</v>
      </c>
      <c r="B270" s="100">
        <v>0</v>
      </c>
      <c r="C270" s="100">
        <v>0</v>
      </c>
      <c r="D270" s="100">
        <v>0</v>
      </c>
    </row>
    <row r="271" spans="1:4" x14ac:dyDescent="0.15">
      <c r="A271" s="100">
        <v>0</v>
      </c>
      <c r="B271" s="100">
        <v>0</v>
      </c>
      <c r="C271" s="100">
        <v>0</v>
      </c>
      <c r="D271" s="100">
        <v>0</v>
      </c>
    </row>
    <row r="272" spans="1:4" x14ac:dyDescent="0.15">
      <c r="A272" s="100">
        <v>0</v>
      </c>
      <c r="B272" s="100">
        <v>0</v>
      </c>
      <c r="C272" s="100">
        <v>0</v>
      </c>
      <c r="D272" s="100">
        <v>0</v>
      </c>
    </row>
    <row r="273" spans="1:4" x14ac:dyDescent="0.15">
      <c r="A273" s="100">
        <v>0</v>
      </c>
      <c r="B273" s="100">
        <v>0</v>
      </c>
      <c r="C273" s="100">
        <v>0</v>
      </c>
      <c r="D273" s="100">
        <v>0</v>
      </c>
    </row>
    <row r="274" spans="1:4" x14ac:dyDescent="0.15">
      <c r="A274" s="100">
        <v>0</v>
      </c>
      <c r="B274" s="100">
        <v>0</v>
      </c>
      <c r="C274" s="100">
        <v>0</v>
      </c>
      <c r="D274" s="100">
        <v>0</v>
      </c>
    </row>
    <row r="275" spans="1:4" x14ac:dyDescent="0.15">
      <c r="A275" s="100">
        <v>0</v>
      </c>
      <c r="B275" s="100">
        <v>0</v>
      </c>
      <c r="C275" s="100">
        <v>0</v>
      </c>
      <c r="D275" s="100">
        <v>0</v>
      </c>
    </row>
    <row r="276" spans="1:4" x14ac:dyDescent="0.15">
      <c r="A276" s="100"/>
      <c r="B276" s="100"/>
      <c r="C276" s="100"/>
      <c r="D276" s="100"/>
    </row>
    <row r="277" spans="1:4" x14ac:dyDescent="0.15">
      <c r="A277" s="100"/>
      <c r="B277" s="100"/>
      <c r="C277" s="100"/>
      <c r="D277" s="100"/>
    </row>
    <row r="278" spans="1:4" x14ac:dyDescent="0.15">
      <c r="A278" s="100"/>
      <c r="B278" s="100"/>
      <c r="C278" s="100"/>
      <c r="D278" s="100"/>
    </row>
    <row r="279" spans="1:4" x14ac:dyDescent="0.15">
      <c r="A279" s="100"/>
      <c r="B279" s="100"/>
      <c r="C279" s="100"/>
      <c r="D279" s="100"/>
    </row>
    <row r="280" spans="1:4" x14ac:dyDescent="0.15">
      <c r="A280" s="100"/>
      <c r="B280" s="100"/>
      <c r="C280" s="100"/>
      <c r="D280" s="100"/>
    </row>
    <row r="281" spans="1:4" x14ac:dyDescent="0.15">
      <c r="A281" s="100"/>
      <c r="B281" s="100"/>
      <c r="C281" s="100"/>
      <c r="D281" s="100"/>
    </row>
    <row r="282" spans="1:4" x14ac:dyDescent="0.15">
      <c r="A282" s="100"/>
      <c r="B282" s="100"/>
      <c r="C282" s="100"/>
      <c r="D282" s="100"/>
    </row>
    <row r="283" spans="1:4" x14ac:dyDescent="0.15">
      <c r="A283" s="100"/>
      <c r="B283" s="100"/>
      <c r="C283" s="100"/>
      <c r="D283" s="100"/>
    </row>
    <row r="284" spans="1:4" x14ac:dyDescent="0.15">
      <c r="A284" s="100"/>
      <c r="B284" s="100"/>
      <c r="C284" s="100"/>
      <c r="D284" s="100"/>
    </row>
    <row r="285" spans="1:4" x14ac:dyDescent="0.15">
      <c r="A285" s="100"/>
      <c r="B285" s="100"/>
      <c r="C285" s="100"/>
      <c r="D285" s="100"/>
    </row>
    <row r="286" spans="1:4" x14ac:dyDescent="0.15">
      <c r="A286" s="100"/>
      <c r="B286" s="100"/>
      <c r="C286" s="100"/>
      <c r="D286" s="100"/>
    </row>
    <row r="287" spans="1:4" x14ac:dyDescent="0.15">
      <c r="A287" s="100"/>
      <c r="B287" s="100"/>
      <c r="C287" s="100"/>
      <c r="D287" s="100"/>
    </row>
    <row r="288" spans="1:4" x14ac:dyDescent="0.15">
      <c r="A288" s="100"/>
      <c r="B288" s="100"/>
      <c r="C288" s="100"/>
      <c r="D288" s="100"/>
    </row>
    <row r="289" spans="1:4" x14ac:dyDescent="0.15">
      <c r="A289" s="100"/>
      <c r="B289" s="100"/>
      <c r="C289" s="100"/>
      <c r="D289" s="100"/>
    </row>
    <row r="290" spans="1:4" x14ac:dyDescent="0.15">
      <c r="A290" s="100"/>
      <c r="B290" s="100"/>
      <c r="C290" s="100"/>
      <c r="D290" s="100"/>
    </row>
    <row r="291" spans="1:4" x14ac:dyDescent="0.15">
      <c r="A291" s="100"/>
      <c r="B291" s="100"/>
      <c r="C291" s="100"/>
      <c r="D291" s="100"/>
    </row>
    <row r="292" spans="1:4" x14ac:dyDescent="0.15">
      <c r="A292" s="100"/>
      <c r="B292" s="100"/>
      <c r="C292" s="100"/>
      <c r="D292" s="100"/>
    </row>
    <row r="293" spans="1:4" x14ac:dyDescent="0.15">
      <c r="A293" s="100"/>
      <c r="B293" s="100"/>
      <c r="C293" s="100"/>
      <c r="D293" s="100"/>
    </row>
    <row r="294" spans="1:4" x14ac:dyDescent="0.15">
      <c r="A294" s="100"/>
      <c r="B294" s="100"/>
      <c r="C294" s="100"/>
      <c r="D294" s="100"/>
    </row>
    <row r="295" spans="1:4" x14ac:dyDescent="0.15">
      <c r="A295" s="100"/>
      <c r="B295" s="100"/>
      <c r="C295" s="100"/>
      <c r="D295" s="100"/>
    </row>
    <row r="296" spans="1:4" x14ac:dyDescent="0.15">
      <c r="A296" s="100"/>
      <c r="B296" s="100"/>
      <c r="C296" s="100"/>
      <c r="D296" s="100"/>
    </row>
    <row r="297" spans="1:4" x14ac:dyDescent="0.15">
      <c r="A297" s="100"/>
      <c r="B297" s="100"/>
      <c r="C297" s="100"/>
      <c r="D297" s="100"/>
    </row>
    <row r="298" spans="1:4" x14ac:dyDescent="0.15">
      <c r="A298" s="100"/>
      <c r="B298" s="100"/>
      <c r="C298" s="100"/>
      <c r="D298" s="100"/>
    </row>
    <row r="299" spans="1:4" x14ac:dyDescent="0.15">
      <c r="A299" s="100"/>
      <c r="B299" s="100"/>
      <c r="C299" s="100"/>
      <c r="D299" s="100"/>
    </row>
    <row r="300" spans="1:4" x14ac:dyDescent="0.15">
      <c r="A300" s="100"/>
      <c r="B300" s="100"/>
      <c r="C300" s="100"/>
      <c r="D300" s="100"/>
    </row>
    <row r="301" spans="1:4" x14ac:dyDescent="0.15">
      <c r="A301" s="100"/>
      <c r="B301" s="100"/>
      <c r="C301" s="100"/>
      <c r="D301" s="100"/>
    </row>
    <row r="302" spans="1:4" x14ac:dyDescent="0.15">
      <c r="A302" s="100"/>
      <c r="B302" s="100"/>
      <c r="C302" s="100"/>
      <c r="D302" s="100"/>
    </row>
    <row r="303" spans="1:4" x14ac:dyDescent="0.15">
      <c r="A303" s="100"/>
      <c r="B303" s="100"/>
      <c r="C303" s="100"/>
      <c r="D303" s="100"/>
    </row>
    <row r="304" spans="1:4" x14ac:dyDescent="0.15">
      <c r="A304" s="100"/>
      <c r="B304" s="100"/>
      <c r="C304" s="100"/>
      <c r="D304" s="100"/>
    </row>
    <row r="305" spans="1:4" x14ac:dyDescent="0.15">
      <c r="A305" s="100"/>
      <c r="B305" s="100"/>
      <c r="C305" s="100"/>
      <c r="D305" s="100"/>
    </row>
    <row r="306" spans="1:4" x14ac:dyDescent="0.15">
      <c r="A306" s="100"/>
      <c r="B306" s="100"/>
      <c r="C306" s="100"/>
      <c r="D306" s="100"/>
    </row>
    <row r="307" spans="1:4" x14ac:dyDescent="0.15">
      <c r="A307" s="100"/>
      <c r="B307" s="100"/>
      <c r="C307" s="100"/>
      <c r="D307" s="100"/>
    </row>
    <row r="308" spans="1:4" x14ac:dyDescent="0.15">
      <c r="A308" s="100"/>
      <c r="B308" s="100"/>
      <c r="C308" s="100"/>
      <c r="D308" s="100"/>
    </row>
    <row r="309" spans="1:4" x14ac:dyDescent="0.15">
      <c r="A309" s="100"/>
      <c r="B309" s="100"/>
      <c r="C309" s="100"/>
      <c r="D309" s="100"/>
    </row>
    <row r="310" spans="1:4" x14ac:dyDescent="0.15">
      <c r="A310" s="100"/>
      <c r="B310" s="100"/>
      <c r="C310" s="100"/>
      <c r="D310" s="100"/>
    </row>
    <row r="311" spans="1:4" x14ac:dyDescent="0.15">
      <c r="A311" s="100"/>
      <c r="B311" s="100"/>
      <c r="C311" s="100"/>
      <c r="D311" s="100"/>
    </row>
    <row r="312" spans="1:4" x14ac:dyDescent="0.15">
      <c r="A312" s="100"/>
      <c r="B312" s="100"/>
      <c r="C312" s="100"/>
      <c r="D312" s="100"/>
    </row>
    <row r="313" spans="1:4" x14ac:dyDescent="0.15">
      <c r="A313" s="100"/>
      <c r="B313" s="100"/>
      <c r="C313" s="100"/>
      <c r="D313" s="100"/>
    </row>
    <row r="314" spans="1:4" x14ac:dyDescent="0.15">
      <c r="A314" s="100"/>
      <c r="B314" s="100"/>
      <c r="C314" s="100"/>
      <c r="D314" s="100"/>
    </row>
    <row r="315" spans="1:4" x14ac:dyDescent="0.15">
      <c r="A315" s="100"/>
      <c r="B315" s="100"/>
      <c r="C315" s="100"/>
      <c r="D315" s="100"/>
    </row>
    <row r="316" spans="1:4" x14ac:dyDescent="0.15">
      <c r="A316" s="100"/>
      <c r="B316" s="100"/>
      <c r="C316" s="100"/>
      <c r="D316" s="100"/>
    </row>
    <row r="317" spans="1:4" x14ac:dyDescent="0.15">
      <c r="A317" s="100"/>
      <c r="B317" s="100"/>
      <c r="C317" s="100"/>
      <c r="D317" s="100"/>
    </row>
    <row r="318" spans="1:4" x14ac:dyDescent="0.15">
      <c r="A318" s="100"/>
      <c r="B318" s="100"/>
      <c r="C318" s="100"/>
      <c r="D318" s="100"/>
    </row>
    <row r="319" spans="1:4" x14ac:dyDescent="0.15">
      <c r="A319" s="100"/>
      <c r="B319" s="100"/>
      <c r="C319" s="100"/>
      <c r="D319" s="100"/>
    </row>
    <row r="320" spans="1:4" x14ac:dyDescent="0.15">
      <c r="A320" s="100"/>
      <c r="B320" s="100"/>
      <c r="C320" s="100"/>
      <c r="D320" s="100"/>
    </row>
    <row r="321" spans="1:4" x14ac:dyDescent="0.15">
      <c r="A321" s="100"/>
      <c r="B321" s="100"/>
      <c r="C321" s="100"/>
      <c r="D321" s="100"/>
    </row>
    <row r="322" spans="1:4" x14ac:dyDescent="0.15">
      <c r="A322" s="100"/>
      <c r="B322" s="100"/>
      <c r="C322" s="100"/>
      <c r="D322" s="100"/>
    </row>
    <row r="323" spans="1:4" x14ac:dyDescent="0.15">
      <c r="A323" s="100"/>
      <c r="B323" s="100"/>
      <c r="C323" s="100"/>
      <c r="D323" s="100"/>
    </row>
    <row r="324" spans="1:4" x14ac:dyDescent="0.15">
      <c r="A324" s="100"/>
      <c r="B324" s="100"/>
      <c r="C324" s="100"/>
      <c r="D324" s="100"/>
    </row>
    <row r="325" spans="1:4" x14ac:dyDescent="0.15">
      <c r="A325" s="100"/>
      <c r="B325" s="100"/>
      <c r="C325" s="100"/>
      <c r="D325" s="100"/>
    </row>
    <row r="326" spans="1:4" x14ac:dyDescent="0.15">
      <c r="A326" s="100"/>
      <c r="B326" s="100"/>
      <c r="C326" s="100"/>
      <c r="D326" s="100"/>
    </row>
    <row r="327" spans="1:4" x14ac:dyDescent="0.15">
      <c r="A327" s="100"/>
      <c r="B327" s="100"/>
      <c r="C327" s="100"/>
      <c r="D327" s="100"/>
    </row>
    <row r="328" spans="1:4" x14ac:dyDescent="0.15">
      <c r="A328" s="100"/>
      <c r="B328" s="100"/>
      <c r="C328" s="100"/>
      <c r="D328" s="100"/>
    </row>
    <row r="329" spans="1:4" x14ac:dyDescent="0.15">
      <c r="A329" s="100"/>
      <c r="B329" s="100"/>
      <c r="C329" s="100"/>
      <c r="D329" s="100"/>
    </row>
    <row r="330" spans="1:4" x14ac:dyDescent="0.15">
      <c r="A330" s="100"/>
      <c r="B330" s="100"/>
      <c r="C330" s="100"/>
      <c r="D330" s="100"/>
    </row>
    <row r="331" spans="1:4" x14ac:dyDescent="0.15">
      <c r="A331" s="100"/>
      <c r="B331" s="100"/>
      <c r="C331" s="100"/>
      <c r="D331" s="100"/>
    </row>
    <row r="332" spans="1:4" x14ac:dyDescent="0.15">
      <c r="A332" s="100"/>
      <c r="B332" s="100"/>
      <c r="C332" s="100"/>
      <c r="D332" s="100"/>
    </row>
    <row r="333" spans="1:4" x14ac:dyDescent="0.15">
      <c r="A333" s="100"/>
      <c r="B333" s="100"/>
      <c r="C333" s="100"/>
      <c r="D333" s="100"/>
    </row>
    <row r="334" spans="1:4" x14ac:dyDescent="0.15">
      <c r="A334" s="100"/>
      <c r="B334" s="100"/>
      <c r="C334" s="100"/>
      <c r="D334" s="100"/>
    </row>
    <row r="335" spans="1:4" x14ac:dyDescent="0.15">
      <c r="A335" s="100"/>
      <c r="B335" s="100"/>
      <c r="C335" s="100"/>
      <c r="D335" s="100"/>
    </row>
    <row r="336" spans="1:4" x14ac:dyDescent="0.15">
      <c r="A336" s="100"/>
      <c r="B336" s="100"/>
      <c r="C336" s="100"/>
      <c r="D336" s="100"/>
    </row>
    <row r="337" spans="1:4" x14ac:dyDescent="0.15">
      <c r="A337" s="100"/>
      <c r="B337" s="100"/>
      <c r="C337" s="100"/>
      <c r="D337" s="100"/>
    </row>
    <row r="338" spans="1:4" x14ac:dyDescent="0.15">
      <c r="A338" s="100"/>
      <c r="B338" s="100"/>
      <c r="C338" s="100"/>
      <c r="D338" s="100"/>
    </row>
    <row r="339" spans="1:4" x14ac:dyDescent="0.15">
      <c r="A339" s="100"/>
      <c r="B339" s="100"/>
      <c r="C339" s="100"/>
      <c r="D339" s="100"/>
    </row>
    <row r="340" spans="1:4" x14ac:dyDescent="0.15">
      <c r="A340" s="100"/>
      <c r="B340" s="100"/>
      <c r="C340" s="100"/>
      <c r="D340" s="100"/>
    </row>
    <row r="341" spans="1:4" x14ac:dyDescent="0.15">
      <c r="A341" s="100"/>
      <c r="B341" s="100"/>
      <c r="C341" s="100"/>
      <c r="D341" s="100"/>
    </row>
    <row r="342" spans="1:4" x14ac:dyDescent="0.15">
      <c r="A342" s="100"/>
      <c r="B342" s="100"/>
      <c r="C342" s="100"/>
      <c r="D342" s="100"/>
    </row>
    <row r="343" spans="1:4" x14ac:dyDescent="0.15">
      <c r="A343" s="100"/>
      <c r="B343" s="100"/>
      <c r="C343" s="100"/>
      <c r="D343" s="100"/>
    </row>
    <row r="344" spans="1:4" x14ac:dyDescent="0.15">
      <c r="A344" s="100"/>
      <c r="B344" s="100"/>
      <c r="C344" s="100"/>
      <c r="D344" s="100"/>
    </row>
    <row r="345" spans="1:4" x14ac:dyDescent="0.15">
      <c r="A345" s="100"/>
      <c r="B345" s="100"/>
      <c r="C345" s="100"/>
      <c r="D345" s="100"/>
    </row>
    <row r="346" spans="1:4" x14ac:dyDescent="0.15">
      <c r="A346" s="100"/>
      <c r="B346" s="100"/>
      <c r="C346" s="100"/>
      <c r="D346" s="100"/>
    </row>
    <row r="347" spans="1:4" x14ac:dyDescent="0.15">
      <c r="A347" s="100"/>
      <c r="B347" s="100"/>
      <c r="C347" s="100"/>
      <c r="D347" s="100"/>
    </row>
    <row r="348" spans="1:4" x14ac:dyDescent="0.15">
      <c r="A348" s="100"/>
      <c r="B348" s="100"/>
      <c r="C348" s="100"/>
      <c r="D348" s="100"/>
    </row>
    <row r="349" spans="1:4" x14ac:dyDescent="0.15">
      <c r="A349" s="100"/>
      <c r="B349" s="100"/>
      <c r="C349" s="100"/>
      <c r="D349" s="100"/>
    </row>
    <row r="350" spans="1:4" x14ac:dyDescent="0.15">
      <c r="A350" s="100"/>
      <c r="B350" s="100"/>
      <c r="C350" s="100"/>
      <c r="D350" s="100"/>
    </row>
    <row r="351" spans="1:4" x14ac:dyDescent="0.15">
      <c r="A351" s="100"/>
      <c r="B351" s="100"/>
      <c r="C351" s="100"/>
      <c r="D351" s="100"/>
    </row>
    <row r="352" spans="1:4" x14ac:dyDescent="0.15">
      <c r="A352" s="100"/>
      <c r="B352" s="100"/>
      <c r="C352" s="100"/>
      <c r="D352" s="100"/>
    </row>
    <row r="353" spans="1:4" x14ac:dyDescent="0.15">
      <c r="A353" s="100"/>
      <c r="B353" s="100"/>
      <c r="C353" s="100"/>
      <c r="D353" s="100"/>
    </row>
    <row r="354" spans="1:4" x14ac:dyDescent="0.15">
      <c r="A354" s="100"/>
      <c r="B354" s="100"/>
      <c r="C354" s="100"/>
      <c r="D354" s="100"/>
    </row>
    <row r="355" spans="1:4" x14ac:dyDescent="0.15">
      <c r="A355" s="100"/>
      <c r="B355" s="100"/>
      <c r="C355" s="100"/>
      <c r="D355" s="100"/>
    </row>
    <row r="356" spans="1:4" x14ac:dyDescent="0.15">
      <c r="A356" s="100"/>
      <c r="B356" s="100"/>
      <c r="C356" s="100"/>
      <c r="D356" s="100"/>
    </row>
    <row r="357" spans="1:4" x14ac:dyDescent="0.15">
      <c r="A357" s="100"/>
      <c r="B357" s="100"/>
      <c r="C357" s="100"/>
      <c r="D357" s="100"/>
    </row>
    <row r="358" spans="1:4" x14ac:dyDescent="0.15">
      <c r="A358" s="100"/>
      <c r="B358" s="100"/>
      <c r="C358" s="100"/>
      <c r="D358" s="100"/>
    </row>
    <row r="359" spans="1:4" x14ac:dyDescent="0.15">
      <c r="A359" s="100"/>
      <c r="B359" s="100"/>
      <c r="C359" s="100"/>
      <c r="D359" s="100"/>
    </row>
    <row r="360" spans="1:4" x14ac:dyDescent="0.15">
      <c r="A360" s="100"/>
      <c r="B360" s="100"/>
      <c r="C360" s="100"/>
      <c r="D360" s="100"/>
    </row>
    <row r="361" spans="1:4" x14ac:dyDescent="0.15">
      <c r="A361" s="100"/>
      <c r="B361" s="100"/>
      <c r="C361" s="100"/>
      <c r="D361" s="100"/>
    </row>
    <row r="362" spans="1:4" x14ac:dyDescent="0.15">
      <c r="A362" s="100"/>
      <c r="B362" s="100"/>
      <c r="C362" s="100"/>
      <c r="D362" s="100"/>
    </row>
    <row r="363" spans="1:4" x14ac:dyDescent="0.15">
      <c r="A363" s="100"/>
      <c r="B363" s="100"/>
      <c r="C363" s="100"/>
      <c r="D363" s="100"/>
    </row>
    <row r="364" spans="1:4" x14ac:dyDescent="0.15">
      <c r="A364" s="100"/>
      <c r="B364" s="100"/>
      <c r="C364" s="100"/>
      <c r="D364" s="100"/>
    </row>
    <row r="365" spans="1:4" x14ac:dyDescent="0.15">
      <c r="A365" s="100"/>
      <c r="B365" s="100"/>
      <c r="C365" s="100"/>
      <c r="D365" s="100"/>
    </row>
    <row r="366" spans="1:4" x14ac:dyDescent="0.15">
      <c r="A366" s="100"/>
      <c r="B366" s="100"/>
      <c r="C366" s="100"/>
      <c r="D366" s="100"/>
    </row>
    <row r="367" spans="1:4" x14ac:dyDescent="0.15">
      <c r="A367" s="100"/>
      <c r="B367" s="100"/>
      <c r="C367" s="100"/>
      <c r="D367" s="100"/>
    </row>
    <row r="368" spans="1:4" x14ac:dyDescent="0.15">
      <c r="A368" s="100"/>
      <c r="B368" s="100"/>
      <c r="C368" s="100"/>
      <c r="D368" s="100"/>
    </row>
    <row r="369" spans="1:4" x14ac:dyDescent="0.15">
      <c r="A369" s="100"/>
      <c r="B369" s="100"/>
      <c r="C369" s="100"/>
      <c r="D369" s="100"/>
    </row>
    <row r="370" spans="1:4" x14ac:dyDescent="0.15">
      <c r="A370" s="100"/>
      <c r="B370" s="100"/>
      <c r="C370" s="100"/>
      <c r="D370" s="100"/>
    </row>
    <row r="371" spans="1:4" x14ac:dyDescent="0.15">
      <c r="A371" s="100"/>
      <c r="B371" s="100"/>
      <c r="C371" s="100"/>
      <c r="D371" s="100"/>
    </row>
    <row r="372" spans="1:4" x14ac:dyDescent="0.15">
      <c r="A372" s="100"/>
      <c r="B372" s="100"/>
      <c r="C372" s="100"/>
      <c r="D372" s="100"/>
    </row>
    <row r="373" spans="1:4" x14ac:dyDescent="0.15">
      <c r="A373" s="100"/>
      <c r="B373" s="100"/>
      <c r="C373" s="100"/>
      <c r="D373" s="100"/>
    </row>
    <row r="374" spans="1:4" x14ac:dyDescent="0.15">
      <c r="A374" s="100"/>
      <c r="B374" s="100"/>
      <c r="C374" s="100"/>
      <c r="D374" s="100"/>
    </row>
    <row r="375" spans="1:4" x14ac:dyDescent="0.15">
      <c r="A375" s="100"/>
      <c r="B375" s="100"/>
      <c r="C375" s="100"/>
      <c r="D375" s="100"/>
    </row>
    <row r="376" spans="1:4" x14ac:dyDescent="0.15">
      <c r="A376" s="100"/>
      <c r="B376" s="100"/>
      <c r="C376" s="100"/>
      <c r="D376" s="100"/>
    </row>
    <row r="377" spans="1:4" x14ac:dyDescent="0.15">
      <c r="A377" s="100"/>
      <c r="B377" s="100"/>
      <c r="C377" s="100"/>
      <c r="D377" s="100"/>
    </row>
    <row r="378" spans="1:4" x14ac:dyDescent="0.15">
      <c r="A378" s="100"/>
      <c r="B378" s="100"/>
      <c r="C378" s="100"/>
      <c r="D378" s="100"/>
    </row>
    <row r="379" spans="1:4" x14ac:dyDescent="0.15">
      <c r="A379" s="100"/>
      <c r="B379" s="100"/>
      <c r="C379" s="100"/>
      <c r="D379" s="100"/>
    </row>
    <row r="380" spans="1:4" x14ac:dyDescent="0.15">
      <c r="A380" s="100"/>
      <c r="B380" s="100"/>
      <c r="C380" s="100"/>
      <c r="D380" s="100"/>
    </row>
    <row r="381" spans="1:4" x14ac:dyDescent="0.15">
      <c r="A381" s="100"/>
      <c r="B381" s="100"/>
      <c r="C381" s="100"/>
      <c r="D381" s="100"/>
    </row>
    <row r="382" spans="1:4" x14ac:dyDescent="0.15">
      <c r="A382" s="100"/>
      <c r="B382" s="100"/>
      <c r="C382" s="100"/>
      <c r="D382" s="100"/>
    </row>
    <row r="383" spans="1:4" x14ac:dyDescent="0.15">
      <c r="A383" s="100"/>
      <c r="B383" s="100"/>
      <c r="C383" s="100"/>
      <c r="D383" s="100"/>
    </row>
    <row r="384" spans="1:4" x14ac:dyDescent="0.15">
      <c r="A384" s="100"/>
      <c r="B384" s="100"/>
      <c r="C384" s="100"/>
      <c r="D384" s="100"/>
    </row>
    <row r="385" spans="1:4" x14ac:dyDescent="0.15">
      <c r="A385" s="100"/>
      <c r="B385" s="100"/>
      <c r="C385" s="100"/>
      <c r="D385" s="100"/>
    </row>
    <row r="386" spans="1:4" x14ac:dyDescent="0.15">
      <c r="A386" s="100"/>
      <c r="B386" s="100"/>
      <c r="C386" s="100"/>
      <c r="D386" s="100"/>
    </row>
    <row r="387" spans="1:4" x14ac:dyDescent="0.15">
      <c r="A387" s="100"/>
      <c r="B387" s="100"/>
      <c r="C387" s="100"/>
      <c r="D387" s="100"/>
    </row>
    <row r="388" spans="1:4" x14ac:dyDescent="0.15">
      <c r="A388" s="100"/>
      <c r="B388" s="100"/>
      <c r="C388" s="100"/>
      <c r="D388" s="100"/>
    </row>
    <row r="389" spans="1:4" x14ac:dyDescent="0.15">
      <c r="A389" s="100"/>
      <c r="B389" s="100"/>
      <c r="C389" s="100"/>
      <c r="D389" s="100"/>
    </row>
    <row r="390" spans="1:4" x14ac:dyDescent="0.15">
      <c r="A390" s="100"/>
      <c r="B390" s="100"/>
      <c r="C390" s="100"/>
      <c r="D390" s="100"/>
    </row>
    <row r="391" spans="1:4" x14ac:dyDescent="0.15">
      <c r="A391" s="100"/>
      <c r="B391" s="100"/>
      <c r="C391" s="100"/>
      <c r="D391" s="100"/>
    </row>
    <row r="392" spans="1:4" x14ac:dyDescent="0.15">
      <c r="A392" s="100"/>
      <c r="B392" s="100"/>
      <c r="C392" s="100"/>
      <c r="D392" s="100"/>
    </row>
    <row r="393" spans="1:4" x14ac:dyDescent="0.15">
      <c r="A393" s="100"/>
      <c r="B393" s="100"/>
      <c r="C393" s="100"/>
      <c r="D393" s="100"/>
    </row>
    <row r="394" spans="1:4" x14ac:dyDescent="0.15">
      <c r="A394" s="100"/>
      <c r="B394" s="100"/>
      <c r="C394" s="100"/>
      <c r="D394" s="100"/>
    </row>
    <row r="395" spans="1:4" x14ac:dyDescent="0.15">
      <c r="A395" s="100"/>
      <c r="B395" s="100"/>
      <c r="C395" s="100"/>
      <c r="D395" s="100"/>
    </row>
    <row r="396" spans="1:4" x14ac:dyDescent="0.15">
      <c r="A396" s="100"/>
      <c r="B396" s="100"/>
      <c r="C396" s="100"/>
      <c r="D396" s="100"/>
    </row>
    <row r="397" spans="1:4" x14ac:dyDescent="0.15">
      <c r="A397" s="100"/>
      <c r="B397" s="100"/>
      <c r="C397" s="100"/>
      <c r="D397" s="100"/>
    </row>
    <row r="398" spans="1:4" x14ac:dyDescent="0.15">
      <c r="A398" s="100"/>
      <c r="B398" s="100"/>
      <c r="C398" s="100"/>
      <c r="D398" s="100"/>
    </row>
    <row r="399" spans="1:4" x14ac:dyDescent="0.15">
      <c r="A399" s="100"/>
      <c r="B399" s="100"/>
      <c r="C399" s="100"/>
      <c r="D399" s="100"/>
    </row>
    <row r="400" spans="1:4" x14ac:dyDescent="0.15">
      <c r="A400" s="100"/>
      <c r="B400" s="100"/>
      <c r="C400" s="100"/>
      <c r="D400" s="100"/>
    </row>
    <row r="401" spans="1:4" x14ac:dyDescent="0.15">
      <c r="A401" s="100"/>
      <c r="B401" s="100"/>
      <c r="C401" s="100"/>
      <c r="D401" s="100"/>
    </row>
    <row r="402" spans="1:4" x14ac:dyDescent="0.15">
      <c r="A402" s="100"/>
      <c r="B402" s="100"/>
      <c r="C402" s="100"/>
      <c r="D402" s="100"/>
    </row>
    <row r="403" spans="1:4" x14ac:dyDescent="0.15">
      <c r="A403" s="100"/>
      <c r="B403" s="100"/>
      <c r="C403" s="100"/>
      <c r="D403" s="100"/>
    </row>
    <row r="404" spans="1:4" x14ac:dyDescent="0.15">
      <c r="A404" s="100"/>
      <c r="B404" s="100"/>
      <c r="C404" s="100"/>
      <c r="D404" s="100"/>
    </row>
    <row r="405" spans="1:4" x14ac:dyDescent="0.15">
      <c r="A405" s="100"/>
      <c r="B405" s="100"/>
      <c r="C405" s="100"/>
      <c r="D405" s="100"/>
    </row>
    <row r="406" spans="1:4" x14ac:dyDescent="0.15">
      <c r="A406" s="100"/>
      <c r="B406" s="100"/>
      <c r="C406" s="100"/>
      <c r="D406" s="100"/>
    </row>
    <row r="407" spans="1:4" x14ac:dyDescent="0.15">
      <c r="A407" s="100"/>
      <c r="B407" s="100"/>
      <c r="C407" s="100"/>
      <c r="D407" s="100"/>
    </row>
    <row r="408" spans="1:4" x14ac:dyDescent="0.15">
      <c r="A408" s="100"/>
      <c r="B408" s="100"/>
      <c r="C408" s="100"/>
      <c r="D408" s="100"/>
    </row>
    <row r="409" spans="1:4" x14ac:dyDescent="0.15">
      <c r="A409" s="100"/>
      <c r="B409" s="100"/>
      <c r="C409" s="100"/>
      <c r="D409" s="100"/>
    </row>
    <row r="410" spans="1:4" x14ac:dyDescent="0.15">
      <c r="A410" s="100"/>
      <c r="B410" s="100"/>
      <c r="C410" s="100"/>
      <c r="D410" s="100"/>
    </row>
    <row r="411" spans="1:4" x14ac:dyDescent="0.15">
      <c r="A411" s="100"/>
      <c r="B411" s="100"/>
      <c r="C411" s="100"/>
      <c r="D411" s="100"/>
    </row>
    <row r="412" spans="1:4" x14ac:dyDescent="0.15">
      <c r="A412" s="100"/>
      <c r="B412" s="100"/>
      <c r="C412" s="100"/>
      <c r="D412" s="100"/>
    </row>
    <row r="413" spans="1:4" x14ac:dyDescent="0.15">
      <c r="A413" s="100"/>
      <c r="B413" s="100"/>
      <c r="C413" s="100"/>
      <c r="D413" s="100"/>
    </row>
    <row r="414" spans="1:4" x14ac:dyDescent="0.15">
      <c r="A414" s="100"/>
      <c r="B414" s="100"/>
      <c r="C414" s="100"/>
      <c r="D414" s="100"/>
    </row>
    <row r="415" spans="1:4" x14ac:dyDescent="0.15">
      <c r="A415" s="100"/>
      <c r="B415" s="100"/>
      <c r="C415" s="100"/>
      <c r="D415" s="100"/>
    </row>
    <row r="416" spans="1:4" x14ac:dyDescent="0.15">
      <c r="A416" s="100"/>
      <c r="B416" s="100"/>
      <c r="C416" s="100"/>
      <c r="D416" s="100"/>
    </row>
    <row r="417" spans="1:4" x14ac:dyDescent="0.15">
      <c r="A417" s="100"/>
      <c r="B417" s="100"/>
      <c r="C417" s="100"/>
      <c r="D417" s="100"/>
    </row>
    <row r="418" spans="1:4" x14ac:dyDescent="0.15">
      <c r="A418" s="100"/>
      <c r="B418" s="100"/>
      <c r="C418" s="100"/>
      <c r="D418" s="100"/>
    </row>
    <row r="419" spans="1:4" x14ac:dyDescent="0.15">
      <c r="A419" s="100"/>
      <c r="B419" s="100"/>
      <c r="C419" s="100"/>
      <c r="D419" s="100"/>
    </row>
    <row r="420" spans="1:4" x14ac:dyDescent="0.15">
      <c r="A420" s="100"/>
      <c r="B420" s="100"/>
      <c r="C420" s="100"/>
      <c r="D420" s="100"/>
    </row>
    <row r="421" spans="1:4" x14ac:dyDescent="0.15">
      <c r="A421" s="100"/>
      <c r="B421" s="100"/>
      <c r="C421" s="100"/>
      <c r="D421" s="100"/>
    </row>
    <row r="422" spans="1:4" x14ac:dyDescent="0.15">
      <c r="A422" s="100"/>
      <c r="B422" s="100"/>
      <c r="C422" s="100"/>
      <c r="D422" s="100"/>
    </row>
    <row r="423" spans="1:4" x14ac:dyDescent="0.15">
      <c r="A423" s="100"/>
      <c r="B423" s="100"/>
      <c r="C423" s="100"/>
      <c r="D423" s="100"/>
    </row>
    <row r="424" spans="1:4" x14ac:dyDescent="0.15">
      <c r="A424" s="100"/>
      <c r="B424" s="100"/>
      <c r="C424" s="100"/>
      <c r="D424" s="100"/>
    </row>
    <row r="425" spans="1:4" x14ac:dyDescent="0.15">
      <c r="A425" s="100"/>
      <c r="B425" s="100"/>
      <c r="C425" s="100"/>
      <c r="D425" s="100"/>
    </row>
    <row r="426" spans="1:4" x14ac:dyDescent="0.15">
      <c r="A426" s="100"/>
      <c r="B426" s="100"/>
      <c r="C426" s="100"/>
      <c r="D426" s="100"/>
    </row>
    <row r="427" spans="1:4" x14ac:dyDescent="0.15">
      <c r="A427" s="100"/>
      <c r="B427" s="100"/>
      <c r="C427" s="100"/>
      <c r="D427" s="100"/>
    </row>
    <row r="428" spans="1:4" x14ac:dyDescent="0.15">
      <c r="A428" s="100"/>
      <c r="B428" s="100"/>
      <c r="C428" s="100"/>
      <c r="D428" s="100"/>
    </row>
    <row r="429" spans="1:4" x14ac:dyDescent="0.15">
      <c r="A429" s="100"/>
      <c r="B429" s="100"/>
      <c r="C429" s="100"/>
      <c r="D429" s="100"/>
    </row>
    <row r="430" spans="1:4" x14ac:dyDescent="0.15">
      <c r="A430" s="100"/>
      <c r="B430" s="100"/>
      <c r="C430" s="100"/>
      <c r="D430" s="100"/>
    </row>
    <row r="431" spans="1:4" x14ac:dyDescent="0.15">
      <c r="A431" s="100"/>
      <c r="B431" s="100"/>
      <c r="C431" s="100"/>
      <c r="D431" s="100"/>
    </row>
    <row r="432" spans="1:4" x14ac:dyDescent="0.15">
      <c r="A432" s="100"/>
      <c r="B432" s="100"/>
      <c r="C432" s="100"/>
      <c r="D432" s="100"/>
    </row>
    <row r="433" spans="1:4" x14ac:dyDescent="0.15">
      <c r="A433" s="100"/>
      <c r="B433" s="100"/>
      <c r="C433" s="100"/>
      <c r="D433" s="100"/>
    </row>
    <row r="434" spans="1:4" x14ac:dyDescent="0.15">
      <c r="A434" s="100"/>
      <c r="B434" s="100"/>
      <c r="C434" s="100"/>
      <c r="D434" s="100"/>
    </row>
    <row r="435" spans="1:4" x14ac:dyDescent="0.15">
      <c r="A435" s="100"/>
      <c r="B435" s="100"/>
      <c r="C435" s="100"/>
      <c r="D435" s="100"/>
    </row>
    <row r="436" spans="1:4" x14ac:dyDescent="0.15">
      <c r="A436" s="100"/>
      <c r="B436" s="100"/>
      <c r="C436" s="100"/>
      <c r="D436" s="100"/>
    </row>
    <row r="437" spans="1:4" x14ac:dyDescent="0.15">
      <c r="A437" s="100"/>
      <c r="B437" s="100"/>
      <c r="C437" s="100"/>
      <c r="D437" s="100"/>
    </row>
    <row r="438" spans="1:4" x14ac:dyDescent="0.15">
      <c r="A438" s="100"/>
      <c r="B438" s="100"/>
      <c r="C438" s="100"/>
      <c r="D438" s="100"/>
    </row>
    <row r="439" spans="1:4" x14ac:dyDescent="0.15">
      <c r="A439" s="100"/>
      <c r="B439" s="100"/>
      <c r="C439" s="100"/>
      <c r="D439" s="100"/>
    </row>
    <row r="440" spans="1:4" x14ac:dyDescent="0.15">
      <c r="A440" s="100"/>
      <c r="B440" s="100"/>
      <c r="C440" s="100"/>
      <c r="D440" s="100"/>
    </row>
    <row r="441" spans="1:4" x14ac:dyDescent="0.15">
      <c r="A441" s="100"/>
      <c r="B441" s="100"/>
      <c r="C441" s="100"/>
      <c r="D441" s="100"/>
    </row>
    <row r="442" spans="1:4" x14ac:dyDescent="0.15">
      <c r="A442" s="100"/>
      <c r="B442" s="100"/>
      <c r="C442" s="100"/>
      <c r="D442" s="100"/>
    </row>
    <row r="443" spans="1:4" x14ac:dyDescent="0.15">
      <c r="A443" s="100"/>
      <c r="B443" s="100"/>
      <c r="C443" s="100"/>
      <c r="D443" s="100"/>
    </row>
    <row r="444" spans="1:4" x14ac:dyDescent="0.15">
      <c r="A444" s="100"/>
      <c r="B444" s="100"/>
      <c r="C444" s="100"/>
      <c r="D444" s="100"/>
    </row>
    <row r="445" spans="1:4" x14ac:dyDescent="0.15">
      <c r="A445" s="100"/>
      <c r="B445" s="100"/>
      <c r="C445" s="100"/>
      <c r="D445" s="100"/>
    </row>
    <row r="446" spans="1:4" x14ac:dyDescent="0.15">
      <c r="A446" s="100"/>
      <c r="B446" s="100"/>
      <c r="C446" s="100"/>
      <c r="D446" s="100"/>
    </row>
    <row r="447" spans="1:4" x14ac:dyDescent="0.15">
      <c r="A447" s="100"/>
      <c r="B447" s="100"/>
      <c r="C447" s="100"/>
      <c r="D447" s="100"/>
    </row>
    <row r="448" spans="1:4" x14ac:dyDescent="0.15">
      <c r="A448" s="100"/>
      <c r="B448" s="100"/>
      <c r="C448" s="100"/>
      <c r="D448" s="100"/>
    </row>
    <row r="449" spans="1:4" x14ac:dyDescent="0.15">
      <c r="A449" s="100"/>
      <c r="B449" s="100"/>
      <c r="C449" s="100"/>
      <c r="D449" s="100"/>
    </row>
    <row r="450" spans="1:4" x14ac:dyDescent="0.15">
      <c r="A450" s="100"/>
      <c r="B450" s="100"/>
      <c r="C450" s="100"/>
      <c r="D450" s="100"/>
    </row>
    <row r="451" spans="1:4" x14ac:dyDescent="0.15">
      <c r="A451" s="100"/>
      <c r="B451" s="100"/>
      <c r="C451" s="100"/>
      <c r="D451" s="100"/>
    </row>
    <row r="452" spans="1:4" x14ac:dyDescent="0.15">
      <c r="A452" s="100"/>
      <c r="B452" s="100"/>
      <c r="C452" s="100"/>
      <c r="D452" s="100"/>
    </row>
    <row r="453" spans="1:4" x14ac:dyDescent="0.15">
      <c r="A453" s="100"/>
      <c r="B453" s="100"/>
      <c r="C453" s="100"/>
      <c r="D453" s="100"/>
    </row>
    <row r="454" spans="1:4" x14ac:dyDescent="0.15">
      <c r="A454" s="100"/>
      <c r="B454" s="100"/>
      <c r="C454" s="100"/>
      <c r="D454" s="100"/>
    </row>
    <row r="455" spans="1:4" x14ac:dyDescent="0.15">
      <c r="A455" s="100"/>
      <c r="B455" s="100"/>
      <c r="C455" s="100"/>
      <c r="D455" s="100"/>
    </row>
    <row r="456" spans="1:4" x14ac:dyDescent="0.15">
      <c r="A456" s="100"/>
      <c r="B456" s="100"/>
      <c r="C456" s="100"/>
      <c r="D456" s="100"/>
    </row>
    <row r="457" spans="1:4" x14ac:dyDescent="0.15">
      <c r="A457" s="100"/>
      <c r="B457" s="100"/>
      <c r="C457" s="100"/>
      <c r="D457" s="100"/>
    </row>
    <row r="458" spans="1:4" x14ac:dyDescent="0.15">
      <c r="A458" s="100"/>
      <c r="B458" s="100"/>
      <c r="C458" s="100"/>
      <c r="D458" s="100"/>
    </row>
    <row r="459" spans="1:4" x14ac:dyDescent="0.15">
      <c r="A459" s="100"/>
      <c r="B459" s="100"/>
      <c r="C459" s="100"/>
      <c r="D459" s="100"/>
    </row>
    <row r="460" spans="1:4" x14ac:dyDescent="0.15">
      <c r="A460" s="100"/>
      <c r="B460" s="100"/>
      <c r="C460" s="100"/>
      <c r="D460" s="100"/>
    </row>
    <row r="461" spans="1:4" x14ac:dyDescent="0.15">
      <c r="A461" s="100"/>
      <c r="B461" s="100"/>
      <c r="C461" s="100"/>
      <c r="D461" s="100"/>
    </row>
    <row r="462" spans="1:4" x14ac:dyDescent="0.15">
      <c r="A462" s="100"/>
      <c r="B462" s="100"/>
      <c r="C462" s="100"/>
      <c r="D462" s="100"/>
    </row>
    <row r="463" spans="1:4" x14ac:dyDescent="0.15">
      <c r="A463" s="100"/>
      <c r="B463" s="100"/>
      <c r="C463" s="100"/>
      <c r="D463" s="100"/>
    </row>
    <row r="464" spans="1:4" x14ac:dyDescent="0.15">
      <c r="A464" s="100"/>
      <c r="B464" s="100"/>
      <c r="C464" s="100"/>
      <c r="D464" s="100"/>
    </row>
    <row r="465" spans="1:4" x14ac:dyDescent="0.15">
      <c r="A465" s="100"/>
      <c r="B465" s="100"/>
      <c r="C465" s="100"/>
      <c r="D465" s="100"/>
    </row>
    <row r="466" spans="1:4" x14ac:dyDescent="0.15">
      <c r="A466" s="100"/>
      <c r="B466" s="100"/>
      <c r="C466" s="100"/>
      <c r="D466" s="100"/>
    </row>
    <row r="467" spans="1:4" x14ac:dyDescent="0.15">
      <c r="A467" s="100"/>
      <c r="B467" s="100"/>
      <c r="C467" s="100"/>
      <c r="D467" s="100"/>
    </row>
    <row r="468" spans="1:4" x14ac:dyDescent="0.15">
      <c r="A468" s="100"/>
      <c r="B468" s="100"/>
      <c r="C468" s="100"/>
      <c r="D468" s="100"/>
    </row>
    <row r="469" spans="1:4" x14ac:dyDescent="0.15">
      <c r="A469" s="100"/>
      <c r="B469" s="100"/>
      <c r="C469" s="100"/>
      <c r="D469" s="100"/>
    </row>
    <row r="470" spans="1:4" x14ac:dyDescent="0.15">
      <c r="A470" s="100"/>
      <c r="B470" s="100"/>
      <c r="C470" s="100"/>
      <c r="D470" s="100"/>
    </row>
    <row r="471" spans="1:4" x14ac:dyDescent="0.15">
      <c r="A471" s="100"/>
      <c r="B471" s="100"/>
      <c r="C471" s="100"/>
      <c r="D471" s="100"/>
    </row>
    <row r="472" spans="1:4" x14ac:dyDescent="0.15">
      <c r="A472" s="100"/>
      <c r="B472" s="100"/>
      <c r="C472" s="100"/>
      <c r="D472" s="100"/>
    </row>
    <row r="473" spans="1:4" x14ac:dyDescent="0.15">
      <c r="A473" s="100"/>
      <c r="B473" s="100"/>
      <c r="C473" s="100"/>
      <c r="D473" s="100"/>
    </row>
    <row r="474" spans="1:4" x14ac:dyDescent="0.15">
      <c r="A474" s="100"/>
      <c r="B474" s="100"/>
      <c r="C474" s="100"/>
      <c r="D474" s="100"/>
    </row>
    <row r="475" spans="1:4" x14ac:dyDescent="0.15">
      <c r="A475" s="100"/>
      <c r="B475" s="100"/>
      <c r="C475" s="100"/>
      <c r="D475" s="100"/>
    </row>
    <row r="476" spans="1:4" x14ac:dyDescent="0.15">
      <c r="A476" s="100"/>
      <c r="B476" s="100"/>
      <c r="C476" s="100"/>
      <c r="D476" s="100"/>
    </row>
    <row r="477" spans="1:4" x14ac:dyDescent="0.15">
      <c r="A477" s="100"/>
      <c r="B477" s="100"/>
      <c r="C477" s="100"/>
      <c r="D477" s="100"/>
    </row>
    <row r="478" spans="1:4" x14ac:dyDescent="0.15">
      <c r="A478" s="100"/>
      <c r="B478" s="100"/>
      <c r="C478" s="100"/>
      <c r="D478" s="100"/>
    </row>
    <row r="479" spans="1:4" x14ac:dyDescent="0.15">
      <c r="A479" s="100"/>
      <c r="B479" s="100"/>
      <c r="C479" s="100"/>
      <c r="D479" s="100"/>
    </row>
    <row r="480" spans="1:4" x14ac:dyDescent="0.15">
      <c r="A480" s="100"/>
      <c r="B480" s="100"/>
      <c r="C480" s="100"/>
      <c r="D480" s="100"/>
    </row>
    <row r="481" spans="1:4" x14ac:dyDescent="0.15">
      <c r="A481" s="100"/>
      <c r="B481" s="100"/>
      <c r="C481" s="100"/>
      <c r="D481" s="100"/>
    </row>
    <row r="482" spans="1:4" x14ac:dyDescent="0.15">
      <c r="A482" s="100"/>
      <c r="B482" s="100"/>
      <c r="C482" s="100"/>
      <c r="D482" s="100"/>
    </row>
    <row r="483" spans="1:4" x14ac:dyDescent="0.15">
      <c r="A483" s="100"/>
      <c r="B483" s="100"/>
      <c r="C483" s="100"/>
      <c r="D483" s="100"/>
    </row>
    <row r="484" spans="1:4" x14ac:dyDescent="0.15">
      <c r="A484" s="100"/>
      <c r="B484" s="100"/>
      <c r="C484" s="100"/>
      <c r="D484" s="100"/>
    </row>
    <row r="485" spans="1:4" x14ac:dyDescent="0.15">
      <c r="A485" s="100"/>
      <c r="B485" s="100"/>
      <c r="C485" s="100"/>
      <c r="D485" s="100"/>
    </row>
    <row r="486" spans="1:4" x14ac:dyDescent="0.15">
      <c r="A486" s="100"/>
      <c r="B486" s="100"/>
      <c r="C486" s="100"/>
      <c r="D486" s="100"/>
    </row>
    <row r="487" spans="1:4" x14ac:dyDescent="0.15">
      <c r="A487" s="100"/>
      <c r="B487" s="100"/>
      <c r="C487" s="100"/>
      <c r="D487" s="100"/>
    </row>
    <row r="488" spans="1:4" x14ac:dyDescent="0.15">
      <c r="A488" s="100"/>
      <c r="B488" s="100"/>
      <c r="C488" s="100"/>
      <c r="D488" s="100"/>
    </row>
    <row r="489" spans="1:4" x14ac:dyDescent="0.15">
      <c r="A489" s="100"/>
      <c r="B489" s="100"/>
      <c r="C489" s="100"/>
      <c r="D489" s="100"/>
    </row>
    <row r="490" spans="1:4" x14ac:dyDescent="0.15">
      <c r="A490" s="100"/>
      <c r="B490" s="100"/>
      <c r="C490" s="100"/>
      <c r="D490" s="100"/>
    </row>
    <row r="491" spans="1:4" x14ac:dyDescent="0.15">
      <c r="A491" s="100"/>
      <c r="B491" s="100"/>
      <c r="C491" s="100"/>
      <c r="D491" s="100"/>
    </row>
    <row r="492" spans="1:4" x14ac:dyDescent="0.15">
      <c r="A492" s="100"/>
      <c r="B492" s="100"/>
      <c r="C492" s="100"/>
      <c r="D492" s="100"/>
    </row>
    <row r="493" spans="1:4" x14ac:dyDescent="0.15">
      <c r="A493" s="100"/>
      <c r="B493" s="100"/>
      <c r="C493" s="100"/>
      <c r="D493" s="100"/>
    </row>
    <row r="494" spans="1:4" x14ac:dyDescent="0.15">
      <c r="A494" s="100"/>
      <c r="B494" s="100"/>
      <c r="C494" s="100"/>
      <c r="D494" s="100"/>
    </row>
    <row r="495" spans="1:4" x14ac:dyDescent="0.15">
      <c r="A495" s="100"/>
      <c r="B495" s="100"/>
      <c r="C495" s="100"/>
      <c r="D495" s="100"/>
    </row>
    <row r="496" spans="1:4" x14ac:dyDescent="0.15">
      <c r="A496" s="100"/>
      <c r="B496" s="100"/>
      <c r="C496" s="100"/>
      <c r="D496" s="100"/>
    </row>
    <row r="497" spans="1:4" x14ac:dyDescent="0.15">
      <c r="A497" s="100"/>
      <c r="B497" s="100"/>
      <c r="C497" s="100"/>
      <c r="D497" s="100"/>
    </row>
    <row r="498" spans="1:4" x14ac:dyDescent="0.15">
      <c r="A498" s="100"/>
      <c r="B498" s="100"/>
      <c r="C498" s="100"/>
      <c r="D498" s="100"/>
    </row>
    <row r="499" spans="1:4" x14ac:dyDescent="0.15">
      <c r="A499" s="100"/>
      <c r="B499" s="100"/>
      <c r="C499" s="100"/>
      <c r="D499" s="100"/>
    </row>
    <row r="500" spans="1:4" x14ac:dyDescent="0.15">
      <c r="A500" s="100"/>
      <c r="B500" s="100"/>
      <c r="C500" s="100"/>
      <c r="D500" s="100"/>
    </row>
    <row r="501" spans="1:4" x14ac:dyDescent="0.15">
      <c r="A501" s="100"/>
      <c r="B501" s="100"/>
      <c r="C501" s="100"/>
      <c r="D501" s="100"/>
    </row>
    <row r="502" spans="1:4" x14ac:dyDescent="0.15">
      <c r="A502" s="100"/>
      <c r="B502" s="100"/>
      <c r="C502" s="100"/>
      <c r="D502" s="100"/>
    </row>
    <row r="503" spans="1:4" x14ac:dyDescent="0.15">
      <c r="A503" s="100"/>
      <c r="B503" s="100"/>
      <c r="C503" s="100"/>
      <c r="D503" s="100"/>
    </row>
    <row r="504" spans="1:4" x14ac:dyDescent="0.15">
      <c r="A504" s="100"/>
      <c r="B504" s="100"/>
      <c r="C504" s="100"/>
      <c r="D504" s="100"/>
    </row>
    <row r="505" spans="1:4" x14ac:dyDescent="0.15">
      <c r="A505" s="100"/>
      <c r="B505" s="100"/>
      <c r="C505" s="100"/>
      <c r="D505" s="100"/>
    </row>
    <row r="506" spans="1:4" x14ac:dyDescent="0.15">
      <c r="A506" s="100"/>
      <c r="B506" s="100"/>
      <c r="C506" s="100"/>
      <c r="D506" s="100"/>
    </row>
    <row r="507" spans="1:4" x14ac:dyDescent="0.15">
      <c r="A507" s="100"/>
      <c r="B507" s="100"/>
      <c r="C507" s="100"/>
      <c r="D507" s="100"/>
    </row>
    <row r="508" spans="1:4" x14ac:dyDescent="0.15">
      <c r="A508" s="100"/>
      <c r="B508" s="100"/>
      <c r="C508" s="100"/>
      <c r="D508" s="100"/>
    </row>
    <row r="509" spans="1:4" x14ac:dyDescent="0.15">
      <c r="A509" s="100"/>
      <c r="B509" s="100"/>
      <c r="C509" s="100"/>
      <c r="D509" s="100"/>
    </row>
    <row r="510" spans="1:4" x14ac:dyDescent="0.15">
      <c r="A510" s="100"/>
      <c r="B510" s="100"/>
      <c r="C510" s="100"/>
      <c r="D510" s="100"/>
    </row>
    <row r="511" spans="1:4" x14ac:dyDescent="0.15">
      <c r="A511" s="100"/>
      <c r="B511" s="100"/>
      <c r="C511" s="100"/>
      <c r="D511" s="100"/>
    </row>
    <row r="512" spans="1:4" x14ac:dyDescent="0.15">
      <c r="A512" s="100"/>
      <c r="B512" s="100"/>
      <c r="C512" s="100"/>
      <c r="D512" s="100"/>
    </row>
    <row r="513" spans="1:4" x14ac:dyDescent="0.15">
      <c r="A513" s="100"/>
      <c r="B513" s="100"/>
      <c r="C513" s="100"/>
      <c r="D513" s="100"/>
    </row>
    <row r="514" spans="1:4" x14ac:dyDescent="0.15">
      <c r="A514" s="100"/>
      <c r="B514" s="100"/>
      <c r="C514" s="100"/>
      <c r="D514" s="100"/>
    </row>
    <row r="515" spans="1:4" x14ac:dyDescent="0.15">
      <c r="A515" s="100"/>
      <c r="B515" s="100"/>
      <c r="C515" s="100"/>
      <c r="D515" s="100"/>
    </row>
    <row r="516" spans="1:4" x14ac:dyDescent="0.15">
      <c r="A516" s="100"/>
      <c r="B516" s="100"/>
      <c r="C516" s="100"/>
      <c r="D516" s="100"/>
    </row>
    <row r="517" spans="1:4" x14ac:dyDescent="0.15">
      <c r="A517" s="100"/>
      <c r="B517" s="100"/>
      <c r="C517" s="100"/>
      <c r="D517" s="100"/>
    </row>
    <row r="518" spans="1:4" x14ac:dyDescent="0.15">
      <c r="A518" s="100"/>
      <c r="B518" s="100"/>
      <c r="C518" s="100"/>
      <c r="D518" s="100"/>
    </row>
    <row r="519" spans="1:4" x14ac:dyDescent="0.15">
      <c r="A519" s="100"/>
      <c r="B519" s="100"/>
      <c r="C519" s="100"/>
      <c r="D519" s="100"/>
    </row>
    <row r="520" spans="1:4" x14ac:dyDescent="0.15">
      <c r="A520" s="100"/>
      <c r="B520" s="100"/>
      <c r="C520" s="100"/>
      <c r="D520" s="100"/>
    </row>
    <row r="521" spans="1:4" x14ac:dyDescent="0.15">
      <c r="A521" s="100"/>
      <c r="B521" s="100"/>
      <c r="C521" s="100"/>
      <c r="D521" s="100"/>
    </row>
    <row r="522" spans="1:4" x14ac:dyDescent="0.15">
      <c r="A522" s="100"/>
      <c r="B522" s="100"/>
      <c r="C522" s="100"/>
      <c r="D522" s="100"/>
    </row>
    <row r="523" spans="1:4" x14ac:dyDescent="0.15">
      <c r="A523" s="100"/>
      <c r="B523" s="100"/>
      <c r="C523" s="100"/>
      <c r="D523" s="100"/>
    </row>
    <row r="524" spans="1:4" x14ac:dyDescent="0.15">
      <c r="A524" s="100"/>
      <c r="B524" s="100"/>
      <c r="C524" s="100"/>
      <c r="D524" s="100"/>
    </row>
    <row r="525" spans="1:4" x14ac:dyDescent="0.15">
      <c r="A525" s="100"/>
      <c r="B525" s="100"/>
      <c r="C525" s="100"/>
      <c r="D525" s="100"/>
    </row>
    <row r="526" spans="1:4" x14ac:dyDescent="0.15">
      <c r="A526" s="100"/>
      <c r="B526" s="100"/>
      <c r="C526" s="100"/>
      <c r="D526" s="100"/>
    </row>
    <row r="527" spans="1:4" x14ac:dyDescent="0.15">
      <c r="A527" s="100"/>
      <c r="B527" s="100"/>
      <c r="C527" s="100"/>
      <c r="D527" s="100"/>
    </row>
    <row r="528" spans="1:4" x14ac:dyDescent="0.15">
      <c r="A528" s="100"/>
      <c r="B528" s="100"/>
      <c r="C528" s="100"/>
      <c r="D528" s="100"/>
    </row>
    <row r="529" spans="1:4" x14ac:dyDescent="0.15">
      <c r="A529" s="100"/>
      <c r="B529" s="100"/>
      <c r="C529" s="100"/>
      <c r="D529" s="100"/>
    </row>
    <row r="530" spans="1:4" x14ac:dyDescent="0.15">
      <c r="A530" s="100"/>
      <c r="B530" s="100"/>
      <c r="C530" s="100"/>
      <c r="D530" s="100"/>
    </row>
    <row r="531" spans="1:4" x14ac:dyDescent="0.15">
      <c r="A531" s="100"/>
      <c r="B531" s="100"/>
      <c r="C531" s="100"/>
      <c r="D531" s="100"/>
    </row>
    <row r="532" spans="1:4" x14ac:dyDescent="0.15">
      <c r="A532" s="100"/>
      <c r="B532" s="100"/>
      <c r="C532" s="100"/>
      <c r="D532" s="100"/>
    </row>
    <row r="533" spans="1:4" x14ac:dyDescent="0.15">
      <c r="A533" s="100"/>
      <c r="B533" s="100"/>
      <c r="C533" s="100"/>
      <c r="D533" s="100"/>
    </row>
    <row r="534" spans="1:4" x14ac:dyDescent="0.15">
      <c r="A534" s="100"/>
      <c r="B534" s="100"/>
      <c r="C534" s="100"/>
      <c r="D534" s="100"/>
    </row>
    <row r="535" spans="1:4" x14ac:dyDescent="0.15">
      <c r="A535" s="100"/>
      <c r="B535" s="100"/>
      <c r="C535" s="100"/>
      <c r="D535" s="100"/>
    </row>
    <row r="536" spans="1:4" x14ac:dyDescent="0.15">
      <c r="A536" s="100"/>
      <c r="B536" s="100"/>
      <c r="C536" s="100"/>
      <c r="D536" s="100"/>
    </row>
    <row r="537" spans="1:4" x14ac:dyDescent="0.15">
      <c r="A537" s="100"/>
      <c r="B537" s="100"/>
      <c r="C537" s="100"/>
      <c r="D537" s="100"/>
    </row>
    <row r="538" spans="1:4" x14ac:dyDescent="0.15">
      <c r="A538" s="100"/>
      <c r="B538" s="100"/>
      <c r="C538" s="100"/>
      <c r="D538" s="100"/>
    </row>
    <row r="539" spans="1:4" x14ac:dyDescent="0.15">
      <c r="A539" s="100"/>
      <c r="B539" s="100"/>
      <c r="C539" s="100"/>
      <c r="D539" s="100"/>
    </row>
    <row r="540" spans="1:4" x14ac:dyDescent="0.15">
      <c r="A540" s="100"/>
      <c r="B540" s="100"/>
      <c r="C540" s="100"/>
      <c r="D540" s="100"/>
    </row>
    <row r="541" spans="1:4" x14ac:dyDescent="0.15">
      <c r="A541" s="100"/>
      <c r="B541" s="100"/>
      <c r="C541" s="100"/>
      <c r="D541" s="100"/>
    </row>
    <row r="542" spans="1:4" x14ac:dyDescent="0.15">
      <c r="A542" s="100"/>
      <c r="B542" s="100"/>
      <c r="C542" s="100"/>
      <c r="D542" s="100"/>
    </row>
    <row r="543" spans="1:4" x14ac:dyDescent="0.15">
      <c r="A543" s="100"/>
      <c r="B543" s="100"/>
      <c r="C543" s="100"/>
      <c r="D543" s="100"/>
    </row>
    <row r="544" spans="1:4" x14ac:dyDescent="0.15">
      <c r="A544" s="100"/>
      <c r="B544" s="100"/>
      <c r="C544" s="100"/>
      <c r="D544" s="100"/>
    </row>
    <row r="545" spans="1:4" x14ac:dyDescent="0.15">
      <c r="A545" s="100"/>
      <c r="B545" s="100"/>
      <c r="C545" s="100"/>
      <c r="D545" s="100"/>
    </row>
    <row r="546" spans="1:4" x14ac:dyDescent="0.15">
      <c r="A546" s="100"/>
      <c r="B546" s="100"/>
      <c r="C546" s="100"/>
      <c r="D546" s="100"/>
    </row>
    <row r="547" spans="1:4" x14ac:dyDescent="0.15">
      <c r="A547" s="100"/>
      <c r="B547" s="100"/>
      <c r="C547" s="100"/>
      <c r="D547" s="100"/>
    </row>
    <row r="548" spans="1:4" x14ac:dyDescent="0.15">
      <c r="A548" s="100"/>
      <c r="B548" s="100"/>
      <c r="C548" s="100"/>
      <c r="D548" s="100"/>
    </row>
    <row r="549" spans="1:4" x14ac:dyDescent="0.15">
      <c r="A549" s="100"/>
      <c r="B549" s="100"/>
      <c r="C549" s="100"/>
      <c r="D549" s="100"/>
    </row>
    <row r="550" spans="1:4" x14ac:dyDescent="0.15">
      <c r="A550" s="100"/>
      <c r="B550" s="100"/>
      <c r="C550" s="100"/>
      <c r="D550" s="100"/>
    </row>
    <row r="551" spans="1:4" x14ac:dyDescent="0.15">
      <c r="A551" s="100"/>
      <c r="B551" s="100"/>
      <c r="C551" s="100"/>
      <c r="D551" s="100"/>
    </row>
    <row r="552" spans="1:4" x14ac:dyDescent="0.15">
      <c r="A552" s="100"/>
      <c r="B552" s="100"/>
      <c r="C552" s="100"/>
      <c r="D552" s="100"/>
    </row>
    <row r="553" spans="1:4" x14ac:dyDescent="0.15">
      <c r="A553" s="100"/>
      <c r="B553" s="100"/>
      <c r="C553" s="100"/>
      <c r="D553" s="100"/>
    </row>
    <row r="554" spans="1:4" x14ac:dyDescent="0.15">
      <c r="A554" s="100"/>
      <c r="B554" s="100"/>
      <c r="C554" s="100"/>
      <c r="D554" s="100"/>
    </row>
    <row r="555" spans="1:4" x14ac:dyDescent="0.15">
      <c r="A555" s="100"/>
      <c r="B555" s="100"/>
      <c r="C555" s="100"/>
      <c r="D555" s="100"/>
    </row>
    <row r="556" spans="1:4" x14ac:dyDescent="0.15">
      <c r="A556" s="100"/>
      <c r="B556" s="100"/>
      <c r="C556" s="100"/>
      <c r="D556" s="100"/>
    </row>
    <row r="557" spans="1:4" x14ac:dyDescent="0.15">
      <c r="A557" s="100"/>
      <c r="B557" s="100"/>
      <c r="C557" s="100"/>
      <c r="D557" s="100"/>
    </row>
    <row r="558" spans="1:4" x14ac:dyDescent="0.15">
      <c r="A558" s="100"/>
      <c r="B558" s="100"/>
      <c r="C558" s="100"/>
      <c r="D558" s="100"/>
    </row>
    <row r="559" spans="1:4" x14ac:dyDescent="0.15">
      <c r="A559" s="100"/>
      <c r="B559" s="100"/>
      <c r="C559" s="100"/>
      <c r="D559" s="100"/>
    </row>
    <row r="560" spans="1:4" x14ac:dyDescent="0.15">
      <c r="A560" s="100"/>
      <c r="B560" s="100"/>
      <c r="C560" s="100"/>
      <c r="D560" s="100"/>
    </row>
    <row r="561" spans="1:4" x14ac:dyDescent="0.15">
      <c r="A561" s="100"/>
      <c r="B561" s="100"/>
      <c r="C561" s="100"/>
      <c r="D561" s="100"/>
    </row>
    <row r="562" spans="1:4" x14ac:dyDescent="0.15">
      <c r="A562" s="100"/>
      <c r="B562" s="100"/>
      <c r="C562" s="100"/>
      <c r="D562" s="100"/>
    </row>
    <row r="563" spans="1:4" x14ac:dyDescent="0.15">
      <c r="A563" s="100"/>
      <c r="B563" s="100"/>
      <c r="C563" s="100"/>
      <c r="D563" s="100"/>
    </row>
    <row r="564" spans="1:4" x14ac:dyDescent="0.15">
      <c r="A564" s="100"/>
      <c r="B564" s="100"/>
      <c r="C564" s="100"/>
      <c r="D564" s="100"/>
    </row>
    <row r="565" spans="1:4" x14ac:dyDescent="0.15">
      <c r="A565" s="100"/>
      <c r="B565" s="100"/>
      <c r="C565" s="100"/>
      <c r="D565" s="100"/>
    </row>
    <row r="566" spans="1:4" x14ac:dyDescent="0.15">
      <c r="A566" s="100"/>
      <c r="B566" s="100"/>
      <c r="C566" s="100"/>
      <c r="D566" s="100"/>
    </row>
    <row r="567" spans="1:4" x14ac:dyDescent="0.15">
      <c r="A567" s="100"/>
      <c r="B567" s="100"/>
      <c r="C567" s="100"/>
      <c r="D567" s="100"/>
    </row>
    <row r="568" spans="1:4" x14ac:dyDescent="0.15">
      <c r="A568" s="100"/>
      <c r="B568" s="100"/>
      <c r="C568" s="100"/>
      <c r="D568" s="100"/>
    </row>
    <row r="569" spans="1:4" x14ac:dyDescent="0.15">
      <c r="A569" s="100"/>
      <c r="B569" s="100"/>
      <c r="C569" s="100"/>
      <c r="D569" s="100"/>
    </row>
    <row r="570" spans="1:4" x14ac:dyDescent="0.15">
      <c r="A570" s="100"/>
      <c r="B570" s="100"/>
      <c r="C570" s="100"/>
      <c r="D570" s="100"/>
    </row>
    <row r="571" spans="1:4" x14ac:dyDescent="0.15">
      <c r="A571" s="100"/>
      <c r="B571" s="100"/>
      <c r="C571" s="100"/>
      <c r="D571" s="100"/>
    </row>
    <row r="572" spans="1:4" x14ac:dyDescent="0.15">
      <c r="A572" s="100"/>
      <c r="B572" s="100"/>
      <c r="C572" s="100"/>
      <c r="D572" s="100"/>
    </row>
    <row r="573" spans="1:4" x14ac:dyDescent="0.15">
      <c r="A573" s="100"/>
      <c r="B573" s="100"/>
      <c r="C573" s="100"/>
      <c r="D573" s="100"/>
    </row>
    <row r="574" spans="1:4" x14ac:dyDescent="0.15">
      <c r="A574" s="100"/>
      <c r="B574" s="100"/>
      <c r="C574" s="100"/>
      <c r="D574" s="100"/>
    </row>
    <row r="575" spans="1:4" x14ac:dyDescent="0.15">
      <c r="A575" s="100"/>
      <c r="B575" s="100"/>
      <c r="C575" s="100"/>
      <c r="D575" s="100"/>
    </row>
    <row r="576" spans="1:4" x14ac:dyDescent="0.15">
      <c r="A576" s="100"/>
      <c r="B576" s="100"/>
      <c r="C576" s="100"/>
      <c r="D576" s="100"/>
    </row>
    <row r="577" spans="1:4" x14ac:dyDescent="0.15">
      <c r="A577" s="100"/>
      <c r="B577" s="100"/>
      <c r="C577" s="100"/>
      <c r="D577" s="100"/>
    </row>
    <row r="578" spans="1:4" x14ac:dyDescent="0.15">
      <c r="A578" s="100"/>
      <c r="B578" s="100"/>
      <c r="C578" s="100"/>
      <c r="D578" s="100"/>
    </row>
    <row r="579" spans="1:4" x14ac:dyDescent="0.15">
      <c r="A579" s="100"/>
      <c r="B579" s="100"/>
      <c r="C579" s="100"/>
      <c r="D579" s="100"/>
    </row>
    <row r="580" spans="1:4" x14ac:dyDescent="0.15">
      <c r="A580" s="100"/>
      <c r="B580" s="100"/>
      <c r="C580" s="100"/>
      <c r="D580" s="100"/>
    </row>
    <row r="581" spans="1:4" x14ac:dyDescent="0.15">
      <c r="A581" s="100"/>
      <c r="B581" s="100"/>
      <c r="C581" s="100"/>
      <c r="D581" s="100"/>
    </row>
    <row r="582" spans="1:4" x14ac:dyDescent="0.15">
      <c r="A582" s="100"/>
      <c r="B582" s="100"/>
      <c r="C582" s="100"/>
      <c r="D582" s="100"/>
    </row>
    <row r="583" spans="1:4" x14ac:dyDescent="0.15">
      <c r="A583" s="100"/>
      <c r="B583" s="100"/>
      <c r="C583" s="100"/>
      <c r="D583" s="100"/>
    </row>
    <row r="584" spans="1:4" x14ac:dyDescent="0.15">
      <c r="A584" s="100"/>
      <c r="B584" s="100"/>
      <c r="C584" s="100"/>
      <c r="D584" s="100"/>
    </row>
    <row r="585" spans="1:4" x14ac:dyDescent="0.15">
      <c r="A585" s="100"/>
      <c r="B585" s="100"/>
      <c r="C585" s="100"/>
      <c r="D585" s="100"/>
    </row>
    <row r="586" spans="1:4" x14ac:dyDescent="0.15">
      <c r="A586" s="100"/>
      <c r="B586" s="100"/>
      <c r="C586" s="100"/>
      <c r="D586" s="100"/>
    </row>
    <row r="587" spans="1:4" x14ac:dyDescent="0.15">
      <c r="A587" s="100"/>
      <c r="B587" s="100"/>
      <c r="C587" s="100"/>
      <c r="D587" s="100"/>
    </row>
    <row r="588" spans="1:4" x14ac:dyDescent="0.15">
      <c r="A588" s="100"/>
      <c r="B588" s="100"/>
      <c r="C588" s="100"/>
      <c r="D588" s="100"/>
    </row>
    <row r="589" spans="1:4" x14ac:dyDescent="0.15">
      <c r="A589" s="100"/>
      <c r="B589" s="100"/>
      <c r="C589" s="100"/>
      <c r="D589" s="100"/>
    </row>
    <row r="590" spans="1:4" x14ac:dyDescent="0.15">
      <c r="A590" s="100"/>
      <c r="B590" s="100"/>
      <c r="C590" s="100"/>
      <c r="D590" s="100"/>
    </row>
    <row r="591" spans="1:4" x14ac:dyDescent="0.15">
      <c r="A591" s="100"/>
      <c r="B591" s="100"/>
      <c r="C591" s="100"/>
      <c r="D591" s="100"/>
    </row>
    <row r="592" spans="1:4" x14ac:dyDescent="0.15">
      <c r="A592" s="100"/>
      <c r="B592" s="100"/>
      <c r="C592" s="100"/>
      <c r="D592" s="100"/>
    </row>
    <row r="593" spans="1:4" x14ac:dyDescent="0.15">
      <c r="A593" s="100"/>
      <c r="B593" s="100"/>
      <c r="C593" s="100"/>
      <c r="D593" s="100"/>
    </row>
    <row r="594" spans="1:4" x14ac:dyDescent="0.15">
      <c r="A594" s="100"/>
      <c r="B594" s="100"/>
      <c r="C594" s="100"/>
      <c r="D594" s="100"/>
    </row>
    <row r="595" spans="1:4" x14ac:dyDescent="0.15">
      <c r="A595" s="100"/>
      <c r="B595" s="100"/>
      <c r="C595" s="100"/>
      <c r="D595" s="100"/>
    </row>
    <row r="596" spans="1:4" x14ac:dyDescent="0.15">
      <c r="A596" s="100"/>
      <c r="B596" s="100"/>
      <c r="C596" s="100"/>
      <c r="D596" s="100"/>
    </row>
    <row r="597" spans="1:4" x14ac:dyDescent="0.15">
      <c r="A597" s="100"/>
      <c r="B597" s="100"/>
      <c r="C597" s="100"/>
      <c r="D597" s="100"/>
    </row>
    <row r="598" spans="1:4" x14ac:dyDescent="0.15">
      <c r="A598" s="100"/>
      <c r="B598" s="100"/>
      <c r="C598" s="100"/>
      <c r="D598" s="100"/>
    </row>
    <row r="599" spans="1:4" x14ac:dyDescent="0.15">
      <c r="A599" s="100"/>
      <c r="B599" s="100"/>
      <c r="C599" s="100"/>
      <c r="D599" s="100"/>
    </row>
    <row r="600" spans="1:4" x14ac:dyDescent="0.15">
      <c r="A600" s="100"/>
      <c r="B600" s="100"/>
      <c r="C600" s="100"/>
      <c r="D600" s="100"/>
    </row>
    <row r="601" spans="1:4" x14ac:dyDescent="0.15">
      <c r="A601" s="100"/>
      <c r="B601" s="100"/>
      <c r="C601" s="100"/>
      <c r="D601" s="100"/>
    </row>
    <row r="602" spans="1:4" x14ac:dyDescent="0.15">
      <c r="A602" s="100"/>
      <c r="B602" s="100"/>
      <c r="C602" s="100"/>
      <c r="D602" s="100"/>
    </row>
    <row r="603" spans="1:4" x14ac:dyDescent="0.15">
      <c r="A603" s="100"/>
      <c r="B603" s="100"/>
      <c r="C603" s="100"/>
      <c r="D603" s="100"/>
    </row>
    <row r="604" spans="1:4" x14ac:dyDescent="0.15">
      <c r="A604" s="100"/>
      <c r="B604" s="100"/>
      <c r="C604" s="100"/>
      <c r="D604" s="100"/>
    </row>
    <row r="605" spans="1:4" x14ac:dyDescent="0.15">
      <c r="A605" s="100"/>
      <c r="B605" s="100"/>
      <c r="C605" s="100"/>
      <c r="D605" s="100"/>
    </row>
    <row r="606" spans="1:4" x14ac:dyDescent="0.15">
      <c r="A606" s="100"/>
      <c r="B606" s="100"/>
      <c r="C606" s="100"/>
      <c r="D606" s="100"/>
    </row>
    <row r="607" spans="1:4" x14ac:dyDescent="0.15">
      <c r="A607" s="100"/>
      <c r="B607" s="100"/>
      <c r="C607" s="100"/>
      <c r="D607" s="100"/>
    </row>
    <row r="608" spans="1:4" x14ac:dyDescent="0.15">
      <c r="A608" s="100"/>
      <c r="B608" s="100"/>
      <c r="C608" s="100"/>
      <c r="D608" s="100"/>
    </row>
    <row r="609" spans="1:4" x14ac:dyDescent="0.15">
      <c r="A609" s="100"/>
      <c r="B609" s="100"/>
      <c r="C609" s="100"/>
      <c r="D609" s="100"/>
    </row>
    <row r="610" spans="1:4" x14ac:dyDescent="0.15">
      <c r="A610" s="100"/>
      <c r="B610" s="100"/>
      <c r="C610" s="100"/>
      <c r="D610" s="100"/>
    </row>
    <row r="611" spans="1:4" x14ac:dyDescent="0.15">
      <c r="A611" s="100"/>
      <c r="B611" s="100"/>
      <c r="C611" s="100"/>
      <c r="D611" s="100"/>
    </row>
    <row r="612" spans="1:4" x14ac:dyDescent="0.15">
      <c r="A612" s="100"/>
      <c r="B612" s="100"/>
      <c r="C612" s="100"/>
      <c r="D612" s="100"/>
    </row>
    <row r="613" spans="1:4" x14ac:dyDescent="0.15">
      <c r="A613" s="100"/>
      <c r="B613" s="100"/>
      <c r="C613" s="100"/>
      <c r="D613" s="100"/>
    </row>
    <row r="614" spans="1:4" x14ac:dyDescent="0.15">
      <c r="A614" s="100"/>
      <c r="B614" s="100"/>
      <c r="C614" s="100"/>
      <c r="D614" s="100"/>
    </row>
    <row r="615" spans="1:4" x14ac:dyDescent="0.15">
      <c r="A615" s="100"/>
      <c r="B615" s="100"/>
      <c r="C615" s="100"/>
      <c r="D615" s="100"/>
    </row>
    <row r="616" spans="1:4" x14ac:dyDescent="0.15">
      <c r="A616" s="100"/>
      <c r="B616" s="100"/>
      <c r="C616" s="100"/>
      <c r="D616" s="100"/>
    </row>
    <row r="617" spans="1:4" x14ac:dyDescent="0.15">
      <c r="A617" s="100"/>
      <c r="B617" s="100"/>
      <c r="C617" s="100"/>
      <c r="D617" s="100"/>
    </row>
    <row r="618" spans="1:4" x14ac:dyDescent="0.15">
      <c r="A618" s="100"/>
      <c r="B618" s="100"/>
      <c r="C618" s="100"/>
      <c r="D618" s="100"/>
    </row>
    <row r="619" spans="1:4" x14ac:dyDescent="0.15">
      <c r="A619" s="100"/>
      <c r="B619" s="100"/>
      <c r="C619" s="100"/>
      <c r="D619" s="100"/>
    </row>
    <row r="620" spans="1:4" x14ac:dyDescent="0.15">
      <c r="A620" s="100"/>
      <c r="B620" s="100"/>
      <c r="C620" s="100"/>
      <c r="D620" s="100"/>
    </row>
    <row r="621" spans="1:4" x14ac:dyDescent="0.15">
      <c r="A621" s="100"/>
      <c r="B621" s="100"/>
      <c r="C621" s="100"/>
      <c r="D621" s="100"/>
    </row>
    <row r="622" spans="1:4" x14ac:dyDescent="0.15">
      <c r="A622" s="100"/>
      <c r="B622" s="100"/>
      <c r="C622" s="100"/>
      <c r="D622" s="100"/>
    </row>
    <row r="623" spans="1:4" x14ac:dyDescent="0.15">
      <c r="A623" s="100"/>
      <c r="B623" s="100"/>
      <c r="C623" s="100"/>
      <c r="D623" s="100"/>
    </row>
    <row r="624" spans="1:4" x14ac:dyDescent="0.15">
      <c r="A624" s="100"/>
      <c r="B624" s="100"/>
      <c r="C624" s="100"/>
      <c r="D624" s="100"/>
    </row>
    <row r="625" spans="1:4" x14ac:dyDescent="0.15">
      <c r="A625" s="100"/>
      <c r="B625" s="100"/>
      <c r="C625" s="100"/>
      <c r="D625" s="100"/>
    </row>
    <row r="626" spans="1:4" x14ac:dyDescent="0.15">
      <c r="A626" s="100"/>
      <c r="B626" s="100"/>
      <c r="C626" s="100"/>
      <c r="D626" s="100"/>
    </row>
    <row r="627" spans="1:4" x14ac:dyDescent="0.15">
      <c r="A627" s="100"/>
      <c r="B627" s="100"/>
      <c r="C627" s="100"/>
      <c r="D627" s="100"/>
    </row>
    <row r="628" spans="1:4" x14ac:dyDescent="0.15">
      <c r="A628" s="100"/>
      <c r="B628" s="100"/>
      <c r="C628" s="100"/>
      <c r="D628" s="100"/>
    </row>
    <row r="629" spans="1:4" x14ac:dyDescent="0.15">
      <c r="A629" s="100"/>
      <c r="B629" s="100"/>
      <c r="C629" s="100"/>
      <c r="D629" s="100"/>
    </row>
    <row r="630" spans="1:4" x14ac:dyDescent="0.15">
      <c r="A630" s="100"/>
      <c r="B630" s="100"/>
      <c r="C630" s="100"/>
      <c r="D630" s="100"/>
    </row>
    <row r="631" spans="1:4" x14ac:dyDescent="0.15">
      <c r="A631" s="100"/>
      <c r="B631" s="100"/>
      <c r="C631" s="100"/>
      <c r="D631" s="100"/>
    </row>
    <row r="632" spans="1:4" x14ac:dyDescent="0.15">
      <c r="A632" s="100"/>
      <c r="B632" s="100"/>
      <c r="C632" s="100"/>
      <c r="D632" s="100"/>
    </row>
    <row r="633" spans="1:4" x14ac:dyDescent="0.15">
      <c r="A633" s="100"/>
      <c r="B633" s="100"/>
      <c r="C633" s="100"/>
      <c r="D633" s="100"/>
    </row>
    <row r="634" spans="1:4" x14ac:dyDescent="0.15">
      <c r="A634" s="100"/>
      <c r="B634" s="100"/>
      <c r="C634" s="100"/>
      <c r="D634" s="100"/>
    </row>
    <row r="635" spans="1:4" x14ac:dyDescent="0.15">
      <c r="A635" s="100"/>
      <c r="B635" s="100"/>
      <c r="C635" s="100"/>
      <c r="D635" s="100"/>
    </row>
    <row r="636" spans="1:4" x14ac:dyDescent="0.15">
      <c r="A636" s="100"/>
      <c r="B636" s="100"/>
      <c r="C636" s="100"/>
      <c r="D636" s="100"/>
    </row>
    <row r="637" spans="1:4" x14ac:dyDescent="0.15">
      <c r="A637" s="100"/>
      <c r="B637" s="100"/>
      <c r="C637" s="100"/>
      <c r="D637" s="100"/>
    </row>
    <row r="638" spans="1:4" x14ac:dyDescent="0.15">
      <c r="A638" s="100"/>
      <c r="B638" s="100"/>
      <c r="C638" s="100"/>
      <c r="D638" s="100"/>
    </row>
    <row r="639" spans="1:4" x14ac:dyDescent="0.15">
      <c r="A639" s="100"/>
      <c r="B639" s="100"/>
      <c r="C639" s="100"/>
      <c r="D639" s="100"/>
    </row>
    <row r="640" spans="1:4" x14ac:dyDescent="0.15">
      <c r="A640" s="100"/>
      <c r="B640" s="100"/>
      <c r="C640" s="100"/>
      <c r="D640" s="100"/>
    </row>
    <row r="641" spans="1:4" x14ac:dyDescent="0.15">
      <c r="A641" s="100"/>
      <c r="B641" s="100"/>
      <c r="C641" s="100"/>
      <c r="D641" s="100"/>
    </row>
    <row r="642" spans="1:4" x14ac:dyDescent="0.15">
      <c r="A642" s="100"/>
      <c r="B642" s="100"/>
      <c r="C642" s="100"/>
      <c r="D642" s="100"/>
    </row>
    <row r="643" spans="1:4" x14ac:dyDescent="0.15">
      <c r="A643" s="100"/>
      <c r="B643" s="100"/>
      <c r="C643" s="100"/>
      <c r="D643" s="100"/>
    </row>
    <row r="644" spans="1:4" x14ac:dyDescent="0.15">
      <c r="A644" s="100"/>
      <c r="B644" s="100"/>
      <c r="C644" s="100"/>
      <c r="D644" s="100"/>
    </row>
    <row r="645" spans="1:4" x14ac:dyDescent="0.15">
      <c r="A645" s="100"/>
      <c r="B645" s="100"/>
      <c r="C645" s="100"/>
      <c r="D645" s="100"/>
    </row>
    <row r="646" spans="1:4" x14ac:dyDescent="0.15">
      <c r="A646" s="100"/>
      <c r="B646" s="100"/>
      <c r="C646" s="100"/>
      <c r="D646" s="100"/>
    </row>
    <row r="647" spans="1:4" x14ac:dyDescent="0.15">
      <c r="A647" s="100"/>
      <c r="B647" s="100"/>
      <c r="C647" s="100"/>
      <c r="D647" s="100"/>
    </row>
    <row r="648" spans="1:4" x14ac:dyDescent="0.15">
      <c r="A648" s="100"/>
      <c r="B648" s="100"/>
      <c r="C648" s="100"/>
      <c r="D648" s="100"/>
    </row>
    <row r="649" spans="1:4" x14ac:dyDescent="0.15">
      <c r="A649" s="100"/>
      <c r="B649" s="100"/>
      <c r="C649" s="100"/>
      <c r="D649" s="100"/>
    </row>
    <row r="650" spans="1:4" x14ac:dyDescent="0.15">
      <c r="A650" s="100"/>
      <c r="B650" s="100"/>
      <c r="C650" s="100"/>
      <c r="D650" s="100"/>
    </row>
    <row r="651" spans="1:4" x14ac:dyDescent="0.15">
      <c r="A651" s="100"/>
      <c r="B651" s="100"/>
      <c r="C651" s="100"/>
      <c r="D651" s="100"/>
    </row>
    <row r="652" spans="1:4" x14ac:dyDescent="0.15">
      <c r="A652" s="100"/>
      <c r="B652" s="100"/>
      <c r="C652" s="100"/>
      <c r="D652" s="100"/>
    </row>
    <row r="653" spans="1:4" x14ac:dyDescent="0.15">
      <c r="A653" s="100"/>
      <c r="B653" s="100"/>
      <c r="C653" s="100"/>
      <c r="D653" s="100"/>
    </row>
    <row r="654" spans="1:4" x14ac:dyDescent="0.15">
      <c r="A654" s="100"/>
      <c r="B654" s="100"/>
      <c r="C654" s="100"/>
      <c r="D654" s="100"/>
    </row>
    <row r="655" spans="1:4" x14ac:dyDescent="0.15">
      <c r="A655" s="100"/>
      <c r="B655" s="100"/>
      <c r="C655" s="100"/>
      <c r="D655" s="100"/>
    </row>
    <row r="656" spans="1:4" x14ac:dyDescent="0.15">
      <c r="A656" s="100"/>
      <c r="B656" s="100"/>
      <c r="C656" s="100"/>
      <c r="D656" s="100"/>
    </row>
    <row r="657" spans="1:4" x14ac:dyDescent="0.15">
      <c r="A657" s="100"/>
      <c r="B657" s="100"/>
      <c r="C657" s="100"/>
      <c r="D657" s="100"/>
    </row>
    <row r="658" spans="1:4" x14ac:dyDescent="0.15">
      <c r="A658" s="100"/>
      <c r="B658" s="100"/>
      <c r="C658" s="100"/>
      <c r="D658" s="100"/>
    </row>
    <row r="659" spans="1:4" x14ac:dyDescent="0.15">
      <c r="A659" s="100"/>
      <c r="B659" s="100"/>
      <c r="C659" s="100"/>
      <c r="D659" s="100"/>
    </row>
    <row r="660" spans="1:4" x14ac:dyDescent="0.15">
      <c r="A660" s="100"/>
      <c r="B660" s="100"/>
      <c r="C660" s="100"/>
      <c r="D660" s="100"/>
    </row>
    <row r="661" spans="1:4" x14ac:dyDescent="0.15">
      <c r="A661" s="100"/>
      <c r="B661" s="100"/>
      <c r="C661" s="100"/>
      <c r="D661" s="100"/>
    </row>
    <row r="662" spans="1:4" x14ac:dyDescent="0.15">
      <c r="A662" s="100"/>
      <c r="B662" s="100"/>
      <c r="C662" s="100"/>
      <c r="D662" s="100"/>
    </row>
    <row r="663" spans="1:4" x14ac:dyDescent="0.15">
      <c r="A663" s="100"/>
      <c r="B663" s="100"/>
      <c r="C663" s="100"/>
      <c r="D663" s="100"/>
    </row>
    <row r="664" spans="1:4" x14ac:dyDescent="0.15">
      <c r="A664" s="100"/>
      <c r="B664" s="100"/>
      <c r="C664" s="100"/>
      <c r="D664" s="100"/>
    </row>
    <row r="665" spans="1:4" x14ac:dyDescent="0.15">
      <c r="A665" s="100"/>
      <c r="B665" s="100"/>
      <c r="C665" s="100"/>
      <c r="D665" s="100"/>
    </row>
    <row r="666" spans="1:4" x14ac:dyDescent="0.15">
      <c r="A666" s="100"/>
      <c r="B666" s="100"/>
      <c r="C666" s="100"/>
      <c r="D666" s="100"/>
    </row>
    <row r="667" spans="1:4" x14ac:dyDescent="0.15">
      <c r="A667" s="100"/>
      <c r="B667" s="100"/>
      <c r="C667" s="100"/>
      <c r="D667" s="100"/>
    </row>
    <row r="668" spans="1:4" x14ac:dyDescent="0.15">
      <c r="A668" s="100"/>
      <c r="B668" s="100"/>
      <c r="C668" s="100"/>
      <c r="D668" s="100"/>
    </row>
    <row r="669" spans="1:4" x14ac:dyDescent="0.15">
      <c r="A669" s="100"/>
      <c r="B669" s="100"/>
      <c r="C669" s="100"/>
      <c r="D669" s="100"/>
    </row>
    <row r="670" spans="1:4" x14ac:dyDescent="0.15">
      <c r="A670" s="100"/>
      <c r="B670" s="100"/>
      <c r="C670" s="100"/>
      <c r="D670" s="100"/>
    </row>
    <row r="671" spans="1:4" x14ac:dyDescent="0.15">
      <c r="A671" s="100"/>
      <c r="B671" s="100"/>
      <c r="C671" s="100"/>
      <c r="D671" s="100"/>
    </row>
    <row r="672" spans="1:4" x14ac:dyDescent="0.15">
      <c r="A672" s="100"/>
      <c r="B672" s="100"/>
      <c r="C672" s="100"/>
      <c r="D672" s="100"/>
    </row>
    <row r="673" spans="1:4" x14ac:dyDescent="0.15">
      <c r="A673" s="100"/>
      <c r="B673" s="100"/>
      <c r="C673" s="100"/>
      <c r="D673" s="100"/>
    </row>
    <row r="674" spans="1:4" x14ac:dyDescent="0.15">
      <c r="A674" s="100"/>
      <c r="B674" s="100"/>
      <c r="C674" s="100"/>
      <c r="D674" s="100"/>
    </row>
    <row r="675" spans="1:4" x14ac:dyDescent="0.15">
      <c r="A675" s="100"/>
      <c r="B675" s="100"/>
      <c r="C675" s="100"/>
      <c r="D675" s="100"/>
    </row>
    <row r="676" spans="1:4" x14ac:dyDescent="0.15">
      <c r="A676" s="100"/>
      <c r="B676" s="100"/>
      <c r="C676" s="100"/>
      <c r="D676" s="100"/>
    </row>
    <row r="677" spans="1:4" x14ac:dyDescent="0.15">
      <c r="A677" s="100"/>
      <c r="B677" s="100"/>
      <c r="C677" s="100"/>
      <c r="D677" s="100"/>
    </row>
    <row r="678" spans="1:4" x14ac:dyDescent="0.15">
      <c r="A678" s="100"/>
      <c r="B678" s="100"/>
      <c r="C678" s="100"/>
      <c r="D678" s="100"/>
    </row>
    <row r="679" spans="1:4" x14ac:dyDescent="0.15">
      <c r="A679" s="100"/>
      <c r="B679" s="100"/>
      <c r="C679" s="100"/>
      <c r="D679" s="100"/>
    </row>
    <row r="680" spans="1:4" x14ac:dyDescent="0.15">
      <c r="A680" s="100"/>
      <c r="B680" s="100"/>
      <c r="C680" s="100"/>
      <c r="D680" s="100"/>
    </row>
    <row r="681" spans="1:4" x14ac:dyDescent="0.15">
      <c r="A681" s="100"/>
      <c r="B681" s="100"/>
      <c r="C681" s="100"/>
      <c r="D681" s="100"/>
    </row>
    <row r="682" spans="1:4" x14ac:dyDescent="0.15">
      <c r="A682" s="100"/>
      <c r="B682" s="100"/>
      <c r="C682" s="100"/>
      <c r="D682" s="100"/>
    </row>
    <row r="683" spans="1:4" x14ac:dyDescent="0.15">
      <c r="A683" s="100"/>
      <c r="B683" s="100"/>
      <c r="C683" s="100"/>
      <c r="D683" s="100"/>
    </row>
    <row r="684" spans="1:4" x14ac:dyDescent="0.15">
      <c r="A684" s="100"/>
      <c r="B684" s="100"/>
      <c r="C684" s="100"/>
      <c r="D684" s="100"/>
    </row>
    <row r="685" spans="1:4" x14ac:dyDescent="0.15">
      <c r="A685" s="100"/>
      <c r="B685" s="100"/>
      <c r="C685" s="100"/>
      <c r="D685" s="100"/>
    </row>
    <row r="686" spans="1:4" x14ac:dyDescent="0.15">
      <c r="A686" s="100"/>
      <c r="B686" s="100"/>
      <c r="C686" s="100"/>
      <c r="D686" s="100"/>
    </row>
    <row r="687" spans="1:4" x14ac:dyDescent="0.15">
      <c r="A687" s="100"/>
      <c r="B687" s="100"/>
      <c r="C687" s="100"/>
      <c r="D687" s="100"/>
    </row>
    <row r="688" spans="1:4" x14ac:dyDescent="0.15">
      <c r="A688" s="100"/>
      <c r="B688" s="100"/>
      <c r="C688" s="100"/>
      <c r="D688" s="100"/>
    </row>
    <row r="689" spans="1:4" x14ac:dyDescent="0.15">
      <c r="A689" s="100"/>
      <c r="B689" s="100"/>
      <c r="C689" s="100"/>
      <c r="D689" s="100"/>
    </row>
    <row r="690" spans="1:4" x14ac:dyDescent="0.15">
      <c r="A690" s="100"/>
      <c r="B690" s="100"/>
      <c r="C690" s="100"/>
      <c r="D690" s="100"/>
    </row>
    <row r="691" spans="1:4" x14ac:dyDescent="0.15">
      <c r="A691" s="100"/>
      <c r="B691" s="100"/>
      <c r="C691" s="100"/>
      <c r="D691" s="100"/>
    </row>
    <row r="692" spans="1:4" x14ac:dyDescent="0.15">
      <c r="A692" s="100"/>
      <c r="B692" s="100"/>
      <c r="C692" s="100"/>
      <c r="D692" s="100"/>
    </row>
    <row r="693" spans="1:4" x14ac:dyDescent="0.15">
      <c r="A693" s="100"/>
      <c r="B693" s="100"/>
      <c r="C693" s="100"/>
      <c r="D693" s="100"/>
    </row>
    <row r="694" spans="1:4" x14ac:dyDescent="0.15">
      <c r="A694" s="100"/>
      <c r="B694" s="100"/>
      <c r="C694" s="100"/>
      <c r="D694" s="100"/>
    </row>
    <row r="695" spans="1:4" x14ac:dyDescent="0.15">
      <c r="A695" s="100"/>
      <c r="B695" s="100"/>
      <c r="C695" s="100"/>
      <c r="D695" s="100"/>
    </row>
    <row r="696" spans="1:4" x14ac:dyDescent="0.15">
      <c r="A696" s="100"/>
      <c r="B696" s="100"/>
      <c r="C696" s="100"/>
      <c r="D696" s="100"/>
    </row>
    <row r="697" spans="1:4" x14ac:dyDescent="0.15">
      <c r="A697" s="100"/>
      <c r="B697" s="100"/>
      <c r="C697" s="100"/>
      <c r="D697" s="100"/>
    </row>
    <row r="698" spans="1:4" x14ac:dyDescent="0.15">
      <c r="A698" s="100"/>
      <c r="B698" s="100"/>
      <c r="C698" s="100"/>
      <c r="D698" s="100"/>
    </row>
    <row r="699" spans="1:4" x14ac:dyDescent="0.15">
      <c r="A699" s="100"/>
      <c r="B699" s="100"/>
      <c r="C699" s="100"/>
      <c r="D699" s="100"/>
    </row>
    <row r="700" spans="1:4" x14ac:dyDescent="0.15">
      <c r="A700" s="100"/>
      <c r="B700" s="100"/>
      <c r="C700" s="100"/>
      <c r="D700" s="100"/>
    </row>
    <row r="701" spans="1:4" x14ac:dyDescent="0.15">
      <c r="A701" s="100"/>
      <c r="B701" s="100"/>
      <c r="C701" s="100"/>
      <c r="D701" s="100"/>
    </row>
    <row r="702" spans="1:4" x14ac:dyDescent="0.15">
      <c r="A702" s="100"/>
      <c r="B702" s="100"/>
      <c r="C702" s="100"/>
      <c r="D702" s="100"/>
    </row>
    <row r="703" spans="1:4" x14ac:dyDescent="0.15">
      <c r="A703" s="100"/>
      <c r="B703" s="100"/>
      <c r="C703" s="100"/>
      <c r="D703" s="100"/>
    </row>
    <row r="704" spans="1:4" x14ac:dyDescent="0.15">
      <c r="A704" s="100"/>
      <c r="B704" s="100"/>
      <c r="C704" s="100"/>
      <c r="D704" s="100"/>
    </row>
    <row r="705" spans="1:4" x14ac:dyDescent="0.15">
      <c r="A705" s="100"/>
      <c r="B705" s="100"/>
      <c r="C705" s="100"/>
      <c r="D705" s="100"/>
    </row>
    <row r="706" spans="1:4" x14ac:dyDescent="0.15">
      <c r="A706" s="100"/>
      <c r="B706" s="100"/>
      <c r="C706" s="100"/>
      <c r="D706" s="100"/>
    </row>
    <row r="707" spans="1:4" x14ac:dyDescent="0.15">
      <c r="A707" s="100"/>
      <c r="B707" s="100"/>
      <c r="C707" s="100"/>
      <c r="D707" s="100"/>
    </row>
    <row r="708" spans="1:4" x14ac:dyDescent="0.15">
      <c r="A708" s="100"/>
      <c r="B708" s="100"/>
      <c r="C708" s="100"/>
      <c r="D708" s="100"/>
    </row>
    <row r="709" spans="1:4" x14ac:dyDescent="0.15">
      <c r="A709" s="100"/>
      <c r="B709" s="100"/>
      <c r="C709" s="100"/>
      <c r="D709" s="100"/>
    </row>
    <row r="710" spans="1:4" x14ac:dyDescent="0.15">
      <c r="A710" s="100"/>
      <c r="B710" s="100"/>
      <c r="C710" s="100"/>
      <c r="D710" s="100"/>
    </row>
    <row r="711" spans="1:4" x14ac:dyDescent="0.15">
      <c r="A711" s="100"/>
      <c r="B711" s="100"/>
      <c r="C711" s="100"/>
      <c r="D711" s="100"/>
    </row>
    <row r="712" spans="1:4" x14ac:dyDescent="0.15">
      <c r="A712" s="100"/>
      <c r="B712" s="100"/>
      <c r="C712" s="100"/>
      <c r="D712" s="100"/>
    </row>
    <row r="713" spans="1:4" x14ac:dyDescent="0.15">
      <c r="A713" s="100"/>
      <c r="B713" s="100"/>
      <c r="C713" s="100"/>
      <c r="D713" s="100"/>
    </row>
    <row r="714" spans="1:4" x14ac:dyDescent="0.15">
      <c r="A714" s="100"/>
      <c r="B714" s="100"/>
      <c r="C714" s="100"/>
      <c r="D714" s="100"/>
    </row>
    <row r="715" spans="1:4" x14ac:dyDescent="0.15">
      <c r="A715" s="100"/>
      <c r="B715" s="100"/>
      <c r="C715" s="100"/>
      <c r="D715" s="100"/>
    </row>
    <row r="716" spans="1:4" x14ac:dyDescent="0.15">
      <c r="A716" s="100"/>
      <c r="B716" s="100"/>
      <c r="C716" s="100"/>
      <c r="D716" s="100"/>
    </row>
    <row r="717" spans="1:4" x14ac:dyDescent="0.15">
      <c r="A717" s="100"/>
      <c r="B717" s="100"/>
      <c r="C717" s="100"/>
      <c r="D717" s="100"/>
    </row>
    <row r="718" spans="1:4" x14ac:dyDescent="0.15">
      <c r="A718" s="100"/>
      <c r="B718" s="100"/>
      <c r="C718" s="100"/>
      <c r="D718" s="100"/>
    </row>
    <row r="719" spans="1:4" x14ac:dyDescent="0.15">
      <c r="A719" s="100"/>
      <c r="B719" s="100"/>
      <c r="C719" s="100"/>
      <c r="D719" s="100"/>
    </row>
    <row r="720" spans="1:4" x14ac:dyDescent="0.15">
      <c r="A720" s="100"/>
      <c r="B720" s="100"/>
      <c r="C720" s="100"/>
      <c r="D720" s="100"/>
    </row>
    <row r="721" spans="1:4" x14ac:dyDescent="0.15">
      <c r="A721" s="100"/>
      <c r="B721" s="100"/>
      <c r="C721" s="100"/>
      <c r="D721" s="100"/>
    </row>
    <row r="722" spans="1:4" x14ac:dyDescent="0.15">
      <c r="A722" s="100"/>
      <c r="B722" s="100"/>
      <c r="C722" s="100"/>
      <c r="D722" s="100"/>
    </row>
    <row r="723" spans="1:4" x14ac:dyDescent="0.15">
      <c r="A723" s="100"/>
      <c r="B723" s="100"/>
      <c r="C723" s="100"/>
      <c r="D723" s="100"/>
    </row>
    <row r="724" spans="1:4" x14ac:dyDescent="0.15">
      <c r="A724" s="100"/>
      <c r="B724" s="100"/>
      <c r="C724" s="100"/>
      <c r="D724" s="100"/>
    </row>
    <row r="725" spans="1:4" x14ac:dyDescent="0.15">
      <c r="A725" s="100"/>
      <c r="B725" s="100"/>
      <c r="C725" s="100"/>
      <c r="D725" s="100"/>
    </row>
    <row r="726" spans="1:4" x14ac:dyDescent="0.15">
      <c r="A726" s="100"/>
      <c r="B726" s="100"/>
      <c r="C726" s="100"/>
      <c r="D726" s="100"/>
    </row>
    <row r="727" spans="1:4" x14ac:dyDescent="0.15">
      <c r="A727" s="100"/>
      <c r="B727" s="100"/>
      <c r="C727" s="100"/>
      <c r="D727" s="100"/>
    </row>
    <row r="728" spans="1:4" x14ac:dyDescent="0.15">
      <c r="A728" s="100"/>
      <c r="B728" s="100"/>
      <c r="C728" s="100"/>
      <c r="D728" s="100"/>
    </row>
    <row r="729" spans="1:4" x14ac:dyDescent="0.15">
      <c r="A729" s="100"/>
      <c r="B729" s="100"/>
      <c r="C729" s="100"/>
      <c r="D729" s="100"/>
    </row>
    <row r="730" spans="1:4" x14ac:dyDescent="0.15">
      <c r="A730" s="100"/>
      <c r="B730" s="100"/>
      <c r="C730" s="100"/>
      <c r="D730" s="100"/>
    </row>
    <row r="731" spans="1:4" x14ac:dyDescent="0.15">
      <c r="A731" s="100"/>
      <c r="B731" s="100"/>
      <c r="C731" s="100"/>
      <c r="D731" s="100"/>
    </row>
    <row r="732" spans="1:4" x14ac:dyDescent="0.15">
      <c r="A732" s="100"/>
      <c r="B732" s="100"/>
      <c r="C732" s="100"/>
      <c r="D732" s="100"/>
    </row>
    <row r="733" spans="1:4" x14ac:dyDescent="0.15">
      <c r="A733" s="100"/>
      <c r="B733" s="100"/>
      <c r="C733" s="100"/>
      <c r="D733" s="100"/>
    </row>
    <row r="734" spans="1:4" x14ac:dyDescent="0.15">
      <c r="A734" s="100"/>
      <c r="B734" s="100"/>
      <c r="C734" s="100"/>
      <c r="D734" s="100"/>
    </row>
    <row r="735" spans="1:4" x14ac:dyDescent="0.15">
      <c r="A735" s="100"/>
      <c r="B735" s="100"/>
      <c r="C735" s="100"/>
      <c r="D735" s="100"/>
    </row>
    <row r="736" spans="1:4" x14ac:dyDescent="0.15">
      <c r="A736" s="100"/>
      <c r="B736" s="100"/>
      <c r="C736" s="100"/>
      <c r="D736" s="100"/>
    </row>
    <row r="737" spans="1:4" x14ac:dyDescent="0.15">
      <c r="A737" s="100"/>
      <c r="B737" s="100"/>
      <c r="C737" s="100"/>
      <c r="D737" s="100"/>
    </row>
    <row r="738" spans="1:4" x14ac:dyDescent="0.15">
      <c r="A738" s="100"/>
      <c r="B738" s="100"/>
      <c r="C738" s="100"/>
      <c r="D738" s="100"/>
    </row>
    <row r="739" spans="1:4" x14ac:dyDescent="0.15">
      <c r="A739" s="100"/>
      <c r="B739" s="100"/>
      <c r="C739" s="100"/>
      <c r="D739" s="100"/>
    </row>
    <row r="740" spans="1:4" x14ac:dyDescent="0.15">
      <c r="A740" s="100"/>
      <c r="B740" s="100"/>
      <c r="C740" s="100"/>
      <c r="D740" s="100"/>
    </row>
    <row r="741" spans="1:4" x14ac:dyDescent="0.15">
      <c r="A741" s="100"/>
      <c r="B741" s="100"/>
      <c r="C741" s="100"/>
      <c r="D741" s="100"/>
    </row>
    <row r="742" spans="1:4" x14ac:dyDescent="0.15">
      <c r="A742" s="100"/>
      <c r="B742" s="100"/>
      <c r="C742" s="100"/>
      <c r="D742" s="100"/>
    </row>
    <row r="743" spans="1:4" x14ac:dyDescent="0.15">
      <c r="A743" s="100"/>
      <c r="B743" s="100"/>
      <c r="C743" s="100"/>
      <c r="D743" s="100"/>
    </row>
    <row r="744" spans="1:4" x14ac:dyDescent="0.15">
      <c r="A744" s="100"/>
      <c r="B744" s="100"/>
      <c r="C744" s="100"/>
      <c r="D744" s="100"/>
    </row>
    <row r="745" spans="1:4" x14ac:dyDescent="0.15">
      <c r="A745" s="100"/>
      <c r="B745" s="100"/>
      <c r="C745" s="100"/>
      <c r="D745" s="100"/>
    </row>
    <row r="746" spans="1:4" x14ac:dyDescent="0.15">
      <c r="A746" s="100"/>
      <c r="B746" s="100"/>
      <c r="C746" s="100"/>
      <c r="D746" s="100"/>
    </row>
    <row r="747" spans="1:4" x14ac:dyDescent="0.15">
      <c r="A747" s="100"/>
      <c r="B747" s="100"/>
      <c r="C747" s="100"/>
      <c r="D747" s="100"/>
    </row>
    <row r="748" spans="1:4" x14ac:dyDescent="0.15">
      <c r="A748" s="100"/>
      <c r="B748" s="100"/>
      <c r="C748" s="100"/>
      <c r="D748" s="100"/>
    </row>
    <row r="749" spans="1:4" x14ac:dyDescent="0.15">
      <c r="A749" s="100"/>
      <c r="B749" s="100"/>
      <c r="C749" s="100"/>
      <c r="D749" s="100"/>
    </row>
    <row r="750" spans="1:4" x14ac:dyDescent="0.15">
      <c r="A750" s="100"/>
      <c r="B750" s="100"/>
      <c r="C750" s="100"/>
      <c r="D750" s="100"/>
    </row>
    <row r="751" spans="1:4" x14ac:dyDescent="0.15">
      <c r="A751" s="100"/>
      <c r="B751" s="100"/>
      <c r="C751" s="100"/>
      <c r="D751" s="100"/>
    </row>
    <row r="752" spans="1:4" x14ac:dyDescent="0.15">
      <c r="A752" s="100"/>
      <c r="B752" s="100"/>
      <c r="C752" s="100"/>
      <c r="D752" s="100"/>
    </row>
    <row r="753" spans="1:4" x14ac:dyDescent="0.15">
      <c r="A753" s="100"/>
      <c r="B753" s="100"/>
      <c r="C753" s="100"/>
      <c r="D753" s="100"/>
    </row>
    <row r="754" spans="1:4" x14ac:dyDescent="0.15">
      <c r="A754" s="100"/>
      <c r="B754" s="100"/>
      <c r="C754" s="100"/>
      <c r="D754" s="100"/>
    </row>
    <row r="755" spans="1:4" x14ac:dyDescent="0.15">
      <c r="A755" s="100"/>
      <c r="B755" s="100"/>
      <c r="C755" s="100"/>
      <c r="D755" s="100"/>
    </row>
    <row r="756" spans="1:4" x14ac:dyDescent="0.15">
      <c r="A756" s="100"/>
      <c r="B756" s="100"/>
      <c r="C756" s="100"/>
      <c r="D756" s="100"/>
    </row>
    <row r="757" spans="1:4" x14ac:dyDescent="0.15">
      <c r="A757" s="100"/>
      <c r="B757" s="100"/>
      <c r="C757" s="100"/>
      <c r="D757" s="100"/>
    </row>
    <row r="758" spans="1:4" x14ac:dyDescent="0.15">
      <c r="A758" s="100"/>
      <c r="B758" s="100"/>
      <c r="C758" s="100"/>
      <c r="D758" s="100"/>
    </row>
    <row r="759" spans="1:4" x14ac:dyDescent="0.15">
      <c r="A759" s="100"/>
      <c r="B759" s="100"/>
      <c r="C759" s="100"/>
      <c r="D759" s="100"/>
    </row>
    <row r="760" spans="1:4" x14ac:dyDescent="0.15">
      <c r="A760" s="100"/>
      <c r="B760" s="100"/>
      <c r="C760" s="100"/>
      <c r="D760" s="100"/>
    </row>
    <row r="761" spans="1:4" x14ac:dyDescent="0.15">
      <c r="A761" s="100"/>
      <c r="B761" s="100"/>
      <c r="C761" s="100"/>
      <c r="D761" s="100"/>
    </row>
    <row r="762" spans="1:4" x14ac:dyDescent="0.15">
      <c r="A762" s="100"/>
      <c r="B762" s="100"/>
      <c r="C762" s="100"/>
      <c r="D762" s="100"/>
    </row>
    <row r="763" spans="1:4" x14ac:dyDescent="0.15">
      <c r="A763" s="100"/>
      <c r="B763" s="100"/>
      <c r="C763" s="100"/>
      <c r="D763" s="100"/>
    </row>
    <row r="764" spans="1:4" x14ac:dyDescent="0.15">
      <c r="A764" s="100"/>
      <c r="B764" s="100"/>
      <c r="C764" s="100"/>
      <c r="D764" s="100"/>
    </row>
    <row r="765" spans="1:4" x14ac:dyDescent="0.15">
      <c r="A765" s="100"/>
      <c r="B765" s="100"/>
      <c r="C765" s="100"/>
      <c r="D765" s="100"/>
    </row>
    <row r="766" spans="1:4" x14ac:dyDescent="0.15">
      <c r="A766" s="100"/>
      <c r="B766" s="100"/>
      <c r="C766" s="100"/>
      <c r="D766" s="100"/>
    </row>
    <row r="767" spans="1:4" x14ac:dyDescent="0.15">
      <c r="A767" s="100"/>
      <c r="B767" s="100"/>
      <c r="C767" s="100"/>
      <c r="D767" s="100"/>
    </row>
    <row r="768" spans="1:4" x14ac:dyDescent="0.15">
      <c r="A768" s="100"/>
      <c r="B768" s="100"/>
      <c r="C768" s="100"/>
      <c r="D768" s="100"/>
    </row>
    <row r="769" spans="1:4" x14ac:dyDescent="0.15">
      <c r="A769" s="100"/>
      <c r="B769" s="100"/>
      <c r="C769" s="100"/>
      <c r="D769" s="100"/>
    </row>
    <row r="770" spans="1:4" x14ac:dyDescent="0.15">
      <c r="A770" s="100"/>
      <c r="B770" s="100"/>
      <c r="C770" s="100"/>
      <c r="D770" s="100"/>
    </row>
    <row r="771" spans="1:4" x14ac:dyDescent="0.15">
      <c r="A771" s="100"/>
      <c r="B771" s="100"/>
      <c r="C771" s="100"/>
      <c r="D771" s="100"/>
    </row>
    <row r="772" spans="1:4" x14ac:dyDescent="0.15">
      <c r="A772" s="100"/>
      <c r="B772" s="100"/>
      <c r="C772" s="100"/>
      <c r="D772" s="100"/>
    </row>
    <row r="773" spans="1:4" x14ac:dyDescent="0.15">
      <c r="A773" s="100"/>
      <c r="B773" s="100"/>
      <c r="C773" s="100"/>
      <c r="D773" s="100"/>
    </row>
    <row r="774" spans="1:4" x14ac:dyDescent="0.15">
      <c r="A774" s="100"/>
      <c r="B774" s="100"/>
      <c r="C774" s="100"/>
      <c r="D774" s="100"/>
    </row>
    <row r="775" spans="1:4" x14ac:dyDescent="0.15">
      <c r="A775" s="100"/>
      <c r="B775" s="100"/>
      <c r="C775" s="100"/>
      <c r="D775" s="100"/>
    </row>
    <row r="776" spans="1:4" x14ac:dyDescent="0.15">
      <c r="A776" s="100"/>
      <c r="B776" s="100"/>
      <c r="C776" s="100"/>
      <c r="D776" s="100"/>
    </row>
    <row r="777" spans="1:4" x14ac:dyDescent="0.15">
      <c r="A777" s="100"/>
      <c r="B777" s="100"/>
      <c r="C777" s="100"/>
      <c r="D777" s="100"/>
    </row>
    <row r="778" spans="1:4" x14ac:dyDescent="0.15">
      <c r="A778" s="100"/>
      <c r="B778" s="100"/>
      <c r="C778" s="100"/>
      <c r="D778" s="100"/>
    </row>
    <row r="779" spans="1:4" x14ac:dyDescent="0.15">
      <c r="A779" s="100"/>
      <c r="B779" s="100"/>
      <c r="C779" s="100"/>
      <c r="D779" s="100"/>
    </row>
    <row r="780" spans="1:4" x14ac:dyDescent="0.15">
      <c r="A780" s="100"/>
      <c r="B780" s="100"/>
      <c r="C780" s="100"/>
      <c r="D780" s="100"/>
    </row>
    <row r="781" spans="1:4" x14ac:dyDescent="0.15">
      <c r="A781" s="100"/>
      <c r="B781" s="100"/>
      <c r="C781" s="100"/>
      <c r="D781" s="100"/>
    </row>
    <row r="782" spans="1:4" x14ac:dyDescent="0.15">
      <c r="A782" s="100"/>
      <c r="B782" s="100"/>
      <c r="C782" s="100"/>
      <c r="D782" s="100"/>
    </row>
    <row r="783" spans="1:4" x14ac:dyDescent="0.15">
      <c r="A783" s="100"/>
      <c r="B783" s="100"/>
      <c r="C783" s="100"/>
      <c r="D783" s="100"/>
    </row>
    <row r="784" spans="1:4" x14ac:dyDescent="0.15">
      <c r="A784" s="100"/>
      <c r="B784" s="100"/>
      <c r="C784" s="100"/>
      <c r="D784" s="100"/>
    </row>
    <row r="785" spans="1:4" x14ac:dyDescent="0.15">
      <c r="A785" s="100"/>
      <c r="B785" s="100"/>
      <c r="C785" s="100"/>
      <c r="D785" s="100"/>
    </row>
    <row r="786" spans="1:4" x14ac:dyDescent="0.15">
      <c r="A786" s="100"/>
      <c r="B786" s="100"/>
      <c r="C786" s="100"/>
      <c r="D786" s="100"/>
    </row>
    <row r="787" spans="1:4" x14ac:dyDescent="0.15">
      <c r="A787" s="100"/>
      <c r="B787" s="100"/>
      <c r="C787" s="100"/>
      <c r="D787" s="100"/>
    </row>
    <row r="788" spans="1:4" x14ac:dyDescent="0.15">
      <c r="A788" s="100"/>
      <c r="B788" s="100"/>
      <c r="C788" s="100"/>
      <c r="D788" s="100"/>
    </row>
    <row r="789" spans="1:4" x14ac:dyDescent="0.15">
      <c r="A789" s="100"/>
      <c r="B789" s="100"/>
      <c r="C789" s="100"/>
      <c r="D789" s="100"/>
    </row>
    <row r="790" spans="1:4" x14ac:dyDescent="0.15">
      <c r="A790" s="100"/>
      <c r="B790" s="100"/>
      <c r="C790" s="100"/>
      <c r="D790" s="100"/>
    </row>
    <row r="791" spans="1:4" x14ac:dyDescent="0.15">
      <c r="A791" s="100"/>
      <c r="B791" s="100"/>
      <c r="C791" s="100"/>
      <c r="D791" s="100"/>
    </row>
    <row r="792" spans="1:4" x14ac:dyDescent="0.15">
      <c r="A792" s="100"/>
      <c r="B792" s="100"/>
      <c r="C792" s="100"/>
      <c r="D792" s="100"/>
    </row>
    <row r="793" spans="1:4" x14ac:dyDescent="0.15">
      <c r="A793" s="100"/>
      <c r="B793" s="100"/>
      <c r="C793" s="100"/>
      <c r="D793" s="100"/>
    </row>
    <row r="794" spans="1:4" x14ac:dyDescent="0.15">
      <c r="A794" s="100"/>
      <c r="B794" s="100"/>
      <c r="C794" s="100"/>
      <c r="D794" s="100"/>
    </row>
    <row r="795" spans="1:4" x14ac:dyDescent="0.15">
      <c r="A795" s="100"/>
      <c r="B795" s="100"/>
      <c r="C795" s="100"/>
      <c r="D795" s="100"/>
    </row>
    <row r="796" spans="1:4" x14ac:dyDescent="0.15">
      <c r="A796" s="100"/>
      <c r="B796" s="100"/>
      <c r="C796" s="100"/>
      <c r="D796" s="100"/>
    </row>
    <row r="797" spans="1:4" x14ac:dyDescent="0.15">
      <c r="A797" s="100"/>
      <c r="B797" s="100"/>
      <c r="C797" s="100"/>
      <c r="D797" s="100"/>
    </row>
    <row r="798" spans="1:4" x14ac:dyDescent="0.15">
      <c r="A798" s="100"/>
      <c r="B798" s="100"/>
      <c r="C798" s="100"/>
      <c r="D798" s="100"/>
    </row>
    <row r="799" spans="1:4" x14ac:dyDescent="0.15">
      <c r="A799" s="100"/>
      <c r="B799" s="100"/>
      <c r="C799" s="100"/>
      <c r="D799" s="100"/>
    </row>
    <row r="800" spans="1:4" x14ac:dyDescent="0.15">
      <c r="A800" s="100"/>
      <c r="B800" s="100"/>
      <c r="C800" s="100"/>
      <c r="D800" s="100"/>
    </row>
    <row r="801" spans="1:4" x14ac:dyDescent="0.15">
      <c r="A801" s="100"/>
      <c r="B801" s="100"/>
      <c r="C801" s="100"/>
      <c r="D801" s="100"/>
    </row>
    <row r="802" spans="1:4" x14ac:dyDescent="0.15">
      <c r="A802" s="100"/>
      <c r="B802" s="100"/>
      <c r="C802" s="100"/>
      <c r="D802" s="100"/>
    </row>
    <row r="803" spans="1:4" x14ac:dyDescent="0.15">
      <c r="A803" s="100"/>
      <c r="B803" s="100"/>
      <c r="C803" s="100"/>
      <c r="D803" s="100"/>
    </row>
    <row r="804" spans="1:4" x14ac:dyDescent="0.15">
      <c r="A804" s="100"/>
      <c r="B804" s="100"/>
      <c r="C804" s="100"/>
      <c r="D804" s="100"/>
    </row>
    <row r="805" spans="1:4" x14ac:dyDescent="0.15">
      <c r="A805" s="100"/>
      <c r="B805" s="100"/>
      <c r="C805" s="100"/>
      <c r="D805" s="100"/>
    </row>
    <row r="806" spans="1:4" x14ac:dyDescent="0.15">
      <c r="A806" s="100"/>
      <c r="B806" s="100"/>
      <c r="C806" s="100"/>
      <c r="D806" s="100"/>
    </row>
    <row r="807" spans="1:4" x14ac:dyDescent="0.15">
      <c r="A807" s="100"/>
      <c r="B807" s="100"/>
      <c r="C807" s="100"/>
      <c r="D807" s="100"/>
    </row>
    <row r="808" spans="1:4" x14ac:dyDescent="0.15">
      <c r="A808" s="100"/>
      <c r="B808" s="100"/>
      <c r="C808" s="100"/>
      <c r="D808" s="100"/>
    </row>
    <row r="809" spans="1:4" x14ac:dyDescent="0.15">
      <c r="A809" s="100"/>
      <c r="B809" s="100"/>
      <c r="C809" s="100"/>
      <c r="D809" s="100"/>
    </row>
    <row r="810" spans="1:4" x14ac:dyDescent="0.15">
      <c r="A810" s="100"/>
      <c r="B810" s="100"/>
      <c r="C810" s="100"/>
      <c r="D810" s="100"/>
    </row>
    <row r="811" spans="1:4" x14ac:dyDescent="0.15">
      <c r="A811" s="100"/>
      <c r="B811" s="100"/>
      <c r="C811" s="100"/>
      <c r="D811" s="100"/>
    </row>
    <row r="812" spans="1:4" x14ac:dyDescent="0.15">
      <c r="A812" s="100"/>
      <c r="B812" s="100"/>
      <c r="C812" s="100"/>
      <c r="D812" s="100"/>
    </row>
    <row r="813" spans="1:4" x14ac:dyDescent="0.15">
      <c r="A813" s="100"/>
      <c r="B813" s="100"/>
      <c r="C813" s="100"/>
      <c r="D813" s="100"/>
    </row>
    <row r="814" spans="1:4" x14ac:dyDescent="0.15">
      <c r="A814" s="100"/>
      <c r="B814" s="100"/>
      <c r="C814" s="100"/>
      <c r="D814" s="100"/>
    </row>
    <row r="815" spans="1:4" x14ac:dyDescent="0.15">
      <c r="A815" s="100"/>
      <c r="B815" s="100"/>
      <c r="C815" s="100"/>
      <c r="D815" s="100"/>
    </row>
    <row r="816" spans="1:4" x14ac:dyDescent="0.15">
      <c r="A816" s="100"/>
      <c r="B816" s="100"/>
      <c r="C816" s="100"/>
      <c r="D816" s="100"/>
    </row>
    <row r="817" spans="1:4" x14ac:dyDescent="0.15">
      <c r="A817" s="100"/>
      <c r="B817" s="100"/>
      <c r="C817" s="100"/>
      <c r="D817" s="100"/>
    </row>
    <row r="818" spans="1:4" x14ac:dyDescent="0.15">
      <c r="A818" s="100"/>
      <c r="B818" s="100"/>
      <c r="C818" s="100"/>
      <c r="D818" s="100"/>
    </row>
    <row r="819" spans="1:4" x14ac:dyDescent="0.15">
      <c r="A819" s="100"/>
      <c r="B819" s="100"/>
      <c r="C819" s="100"/>
      <c r="D819" s="100"/>
    </row>
    <row r="820" spans="1:4" x14ac:dyDescent="0.15">
      <c r="A820" s="100"/>
      <c r="B820" s="100"/>
      <c r="C820" s="100"/>
      <c r="D820" s="100"/>
    </row>
    <row r="821" spans="1:4" x14ac:dyDescent="0.15">
      <c r="A821" s="100"/>
      <c r="B821" s="100"/>
      <c r="C821" s="100"/>
      <c r="D821" s="100"/>
    </row>
    <row r="822" spans="1:4" x14ac:dyDescent="0.15">
      <c r="A822" s="100"/>
      <c r="B822" s="100"/>
      <c r="C822" s="100"/>
      <c r="D822" s="100"/>
    </row>
    <row r="823" spans="1:4" x14ac:dyDescent="0.15">
      <c r="A823" s="100"/>
      <c r="B823" s="100"/>
      <c r="C823" s="100"/>
      <c r="D823" s="100"/>
    </row>
    <row r="824" spans="1:4" x14ac:dyDescent="0.15">
      <c r="A824" s="100"/>
      <c r="B824" s="100"/>
      <c r="C824" s="100"/>
      <c r="D824" s="100"/>
    </row>
    <row r="825" spans="1:4" x14ac:dyDescent="0.15">
      <c r="A825" s="100"/>
      <c r="B825" s="100"/>
      <c r="C825" s="100"/>
      <c r="D825" s="100"/>
    </row>
    <row r="826" spans="1:4" x14ac:dyDescent="0.15">
      <c r="A826" s="100"/>
      <c r="B826" s="100"/>
      <c r="C826" s="100"/>
      <c r="D826" s="100"/>
    </row>
    <row r="827" spans="1:4" x14ac:dyDescent="0.15">
      <c r="A827" s="100"/>
      <c r="B827" s="100"/>
      <c r="C827" s="100"/>
      <c r="D827" s="100"/>
    </row>
    <row r="828" spans="1:4" x14ac:dyDescent="0.15">
      <c r="A828" s="100"/>
      <c r="B828" s="100"/>
      <c r="C828" s="100"/>
      <c r="D828" s="100"/>
    </row>
    <row r="829" spans="1:4" x14ac:dyDescent="0.15">
      <c r="A829" s="100"/>
      <c r="B829" s="100"/>
      <c r="C829" s="100"/>
      <c r="D829" s="100"/>
    </row>
    <row r="830" spans="1:4" x14ac:dyDescent="0.15">
      <c r="A830" s="100"/>
      <c r="B830" s="100"/>
      <c r="C830" s="100"/>
      <c r="D830" s="100"/>
    </row>
    <row r="831" spans="1:4" x14ac:dyDescent="0.15">
      <c r="A831" s="100"/>
      <c r="B831" s="100"/>
      <c r="C831" s="100"/>
      <c r="D831" s="100"/>
    </row>
    <row r="832" spans="1:4" x14ac:dyDescent="0.15">
      <c r="A832" s="100"/>
      <c r="B832" s="100"/>
      <c r="C832" s="100"/>
      <c r="D832" s="100"/>
    </row>
    <row r="833" spans="1:4" x14ac:dyDescent="0.15">
      <c r="A833" s="100"/>
      <c r="B833" s="100"/>
      <c r="C833" s="100"/>
      <c r="D833" s="100"/>
    </row>
    <row r="834" spans="1:4" x14ac:dyDescent="0.15">
      <c r="A834" s="100"/>
      <c r="B834" s="100"/>
      <c r="C834" s="100"/>
      <c r="D834" s="100"/>
    </row>
    <row r="835" spans="1:4" x14ac:dyDescent="0.15">
      <c r="A835" s="100"/>
      <c r="B835" s="100"/>
      <c r="C835" s="100"/>
      <c r="D835" s="100"/>
    </row>
    <row r="836" spans="1:4" x14ac:dyDescent="0.15">
      <c r="A836" s="100"/>
      <c r="B836" s="100"/>
      <c r="C836" s="100"/>
      <c r="D836" s="100"/>
    </row>
    <row r="837" spans="1:4" x14ac:dyDescent="0.15">
      <c r="A837" s="100"/>
      <c r="B837" s="100"/>
      <c r="C837" s="100"/>
      <c r="D837" s="100"/>
    </row>
    <row r="838" spans="1:4" x14ac:dyDescent="0.15">
      <c r="A838" s="100"/>
      <c r="B838" s="100"/>
      <c r="C838" s="100"/>
      <c r="D838" s="100"/>
    </row>
    <row r="839" spans="1:4" x14ac:dyDescent="0.15">
      <c r="A839" s="100"/>
      <c r="B839" s="100"/>
      <c r="C839" s="100"/>
      <c r="D839" s="100"/>
    </row>
    <row r="840" spans="1:4" x14ac:dyDescent="0.15">
      <c r="A840" s="100"/>
      <c r="B840" s="100"/>
      <c r="C840" s="100"/>
      <c r="D840" s="100"/>
    </row>
    <row r="841" spans="1:4" x14ac:dyDescent="0.15">
      <c r="A841" s="100"/>
      <c r="B841" s="100"/>
      <c r="C841" s="100"/>
      <c r="D841" s="100"/>
    </row>
    <row r="842" spans="1:4" x14ac:dyDescent="0.15">
      <c r="A842" s="100"/>
      <c r="B842" s="100"/>
      <c r="C842" s="100"/>
      <c r="D842" s="100"/>
    </row>
    <row r="843" spans="1:4" x14ac:dyDescent="0.15">
      <c r="A843" s="100"/>
      <c r="B843" s="100"/>
      <c r="C843" s="100"/>
      <c r="D843" s="100"/>
    </row>
    <row r="844" spans="1:4" x14ac:dyDescent="0.15">
      <c r="A844" s="100"/>
      <c r="B844" s="100"/>
      <c r="C844" s="100"/>
      <c r="D844" s="100"/>
    </row>
    <row r="845" spans="1:4" x14ac:dyDescent="0.15">
      <c r="A845" s="100"/>
      <c r="B845" s="100"/>
      <c r="C845" s="100"/>
      <c r="D845" s="100"/>
    </row>
    <row r="846" spans="1:4" x14ac:dyDescent="0.15">
      <c r="A846" s="100"/>
      <c r="B846" s="100"/>
      <c r="C846" s="100"/>
      <c r="D846" s="100"/>
    </row>
    <row r="847" spans="1:4" x14ac:dyDescent="0.15">
      <c r="A847" s="100"/>
      <c r="B847" s="100"/>
      <c r="C847" s="100"/>
      <c r="D847" s="100"/>
    </row>
    <row r="848" spans="1:4" x14ac:dyDescent="0.15">
      <c r="A848" s="100"/>
      <c r="B848" s="100"/>
      <c r="C848" s="100"/>
      <c r="D848" s="100"/>
    </row>
    <row r="849" spans="1:4" x14ac:dyDescent="0.15">
      <c r="A849" s="100"/>
      <c r="B849" s="100"/>
      <c r="C849" s="100"/>
      <c r="D849" s="100"/>
    </row>
    <row r="850" spans="1:4" x14ac:dyDescent="0.15">
      <c r="A850" s="100"/>
      <c r="B850" s="100"/>
      <c r="C850" s="100"/>
      <c r="D850" s="100"/>
    </row>
    <row r="851" spans="1:4" x14ac:dyDescent="0.15">
      <c r="A851" s="100"/>
      <c r="B851" s="100"/>
      <c r="C851" s="100"/>
      <c r="D851" s="100"/>
    </row>
    <row r="852" spans="1:4" x14ac:dyDescent="0.15">
      <c r="A852" s="100"/>
      <c r="B852" s="100"/>
      <c r="C852" s="100"/>
      <c r="D852" s="100"/>
    </row>
    <row r="853" spans="1:4" x14ac:dyDescent="0.15">
      <c r="A853" s="100"/>
      <c r="B853" s="100"/>
      <c r="C853" s="100"/>
      <c r="D853" s="100"/>
    </row>
    <row r="854" spans="1:4" x14ac:dyDescent="0.15">
      <c r="A854" s="100"/>
      <c r="B854" s="100"/>
      <c r="C854" s="100"/>
      <c r="D854" s="100"/>
    </row>
    <row r="855" spans="1:4" x14ac:dyDescent="0.15">
      <c r="A855" s="100"/>
      <c r="B855" s="100"/>
      <c r="C855" s="100"/>
      <c r="D855" s="100"/>
    </row>
    <row r="856" spans="1:4" x14ac:dyDescent="0.15">
      <c r="A856" s="100"/>
      <c r="B856" s="100"/>
      <c r="C856" s="100"/>
      <c r="D856" s="100"/>
    </row>
    <row r="857" spans="1:4" x14ac:dyDescent="0.15">
      <c r="A857" s="100"/>
      <c r="B857" s="100"/>
      <c r="C857" s="100"/>
      <c r="D857" s="100"/>
    </row>
    <row r="858" spans="1:4" x14ac:dyDescent="0.15">
      <c r="A858" s="100"/>
      <c r="B858" s="100"/>
      <c r="C858" s="100"/>
      <c r="D858" s="100"/>
    </row>
    <row r="859" spans="1:4" x14ac:dyDescent="0.15">
      <c r="A859" s="100"/>
      <c r="B859" s="100"/>
      <c r="C859" s="100"/>
      <c r="D859" s="100"/>
    </row>
    <row r="860" spans="1:4" x14ac:dyDescent="0.15">
      <c r="A860" s="100"/>
      <c r="B860" s="100"/>
      <c r="C860" s="100"/>
      <c r="D860" s="100"/>
    </row>
    <row r="861" spans="1:4" x14ac:dyDescent="0.15">
      <c r="A861" s="100"/>
      <c r="B861" s="100"/>
      <c r="C861" s="100"/>
      <c r="D861" s="100"/>
    </row>
    <row r="862" spans="1:4" x14ac:dyDescent="0.15">
      <c r="A862" s="100"/>
      <c r="B862" s="100"/>
      <c r="C862" s="100"/>
      <c r="D862" s="100"/>
    </row>
    <row r="863" spans="1:4" x14ac:dyDescent="0.15">
      <c r="A863" s="100"/>
      <c r="B863" s="100"/>
      <c r="C863" s="100"/>
      <c r="D863" s="100"/>
    </row>
    <row r="864" spans="1:4" x14ac:dyDescent="0.15">
      <c r="A864" s="100"/>
      <c r="B864" s="100"/>
      <c r="C864" s="100"/>
      <c r="D864" s="100"/>
    </row>
    <row r="865" spans="1:4" x14ac:dyDescent="0.15">
      <c r="A865" s="100"/>
      <c r="B865" s="100"/>
      <c r="C865" s="100"/>
      <c r="D865" s="100"/>
    </row>
    <row r="866" spans="1:4" x14ac:dyDescent="0.15">
      <c r="A866" s="100"/>
      <c r="B866" s="100"/>
      <c r="C866" s="100"/>
      <c r="D866" s="100"/>
    </row>
    <row r="867" spans="1:4" x14ac:dyDescent="0.15">
      <c r="A867" s="100"/>
      <c r="B867" s="100"/>
      <c r="C867" s="100"/>
      <c r="D867" s="100"/>
    </row>
    <row r="868" spans="1:4" x14ac:dyDescent="0.15">
      <c r="A868" s="100"/>
      <c r="B868" s="100"/>
      <c r="C868" s="100"/>
      <c r="D868" s="100"/>
    </row>
    <row r="869" spans="1:4" x14ac:dyDescent="0.15">
      <c r="A869" s="100"/>
      <c r="B869" s="100"/>
      <c r="C869" s="100"/>
      <c r="D869" s="100"/>
    </row>
    <row r="870" spans="1:4" x14ac:dyDescent="0.15">
      <c r="A870" s="100"/>
      <c r="B870" s="100"/>
      <c r="C870" s="100"/>
      <c r="D870" s="100"/>
    </row>
    <row r="871" spans="1:4" x14ac:dyDescent="0.15">
      <c r="A871" s="100"/>
      <c r="B871" s="100"/>
      <c r="C871" s="100"/>
      <c r="D871" s="100"/>
    </row>
    <row r="872" spans="1:4" x14ac:dyDescent="0.15">
      <c r="A872" s="100"/>
      <c r="B872" s="100"/>
      <c r="C872" s="100"/>
      <c r="D872" s="100"/>
    </row>
    <row r="873" spans="1:4" x14ac:dyDescent="0.15">
      <c r="A873" s="100"/>
      <c r="B873" s="100"/>
      <c r="C873" s="100"/>
      <c r="D873" s="100"/>
    </row>
    <row r="874" spans="1:4" x14ac:dyDescent="0.15">
      <c r="A874" s="100"/>
      <c r="B874" s="100"/>
      <c r="C874" s="100"/>
      <c r="D874" s="100"/>
    </row>
    <row r="875" spans="1:4" x14ac:dyDescent="0.15">
      <c r="A875" s="100"/>
      <c r="B875" s="100"/>
      <c r="C875" s="100"/>
      <c r="D875" s="100"/>
    </row>
    <row r="876" spans="1:4" x14ac:dyDescent="0.15">
      <c r="A876" s="100"/>
      <c r="B876" s="100"/>
      <c r="C876" s="100"/>
      <c r="D876" s="100"/>
    </row>
    <row r="877" spans="1:4" x14ac:dyDescent="0.15">
      <c r="A877" s="100"/>
      <c r="B877" s="100"/>
      <c r="C877" s="100"/>
      <c r="D877" s="100"/>
    </row>
    <row r="878" spans="1:4" x14ac:dyDescent="0.15">
      <c r="A878" s="100"/>
      <c r="B878" s="100"/>
      <c r="C878" s="100"/>
      <c r="D878" s="100"/>
    </row>
    <row r="879" spans="1:4" x14ac:dyDescent="0.15">
      <c r="A879" s="100"/>
      <c r="B879" s="100"/>
      <c r="C879" s="100"/>
      <c r="D879" s="100"/>
    </row>
    <row r="880" spans="1:4" x14ac:dyDescent="0.15">
      <c r="A880" s="100"/>
      <c r="B880" s="100"/>
      <c r="C880" s="100"/>
      <c r="D880" s="100"/>
    </row>
    <row r="881" spans="1:4" x14ac:dyDescent="0.15">
      <c r="A881" s="100"/>
      <c r="B881" s="100"/>
      <c r="C881" s="100"/>
      <c r="D881" s="100"/>
    </row>
    <row r="882" spans="1:4" x14ac:dyDescent="0.15">
      <c r="A882" s="100"/>
      <c r="B882" s="100"/>
      <c r="C882" s="100"/>
      <c r="D882" s="100"/>
    </row>
    <row r="883" spans="1:4" x14ac:dyDescent="0.15">
      <c r="A883" s="100"/>
      <c r="B883" s="100"/>
      <c r="C883" s="100"/>
      <c r="D883" s="100"/>
    </row>
    <row r="884" spans="1:4" x14ac:dyDescent="0.15">
      <c r="A884" s="100"/>
      <c r="B884" s="100"/>
      <c r="C884" s="100"/>
      <c r="D884" s="100"/>
    </row>
    <row r="885" spans="1:4" x14ac:dyDescent="0.15">
      <c r="A885" s="100"/>
      <c r="B885" s="100"/>
      <c r="C885" s="100"/>
      <c r="D885" s="100"/>
    </row>
    <row r="886" spans="1:4" x14ac:dyDescent="0.15">
      <c r="A886" s="100"/>
      <c r="B886" s="100"/>
      <c r="C886" s="100"/>
      <c r="D886" s="100"/>
    </row>
    <row r="887" spans="1:4" x14ac:dyDescent="0.15">
      <c r="A887" s="100"/>
      <c r="B887" s="100"/>
      <c r="C887" s="100"/>
      <c r="D887" s="100"/>
    </row>
    <row r="888" spans="1:4" x14ac:dyDescent="0.15">
      <c r="A888" s="100"/>
      <c r="B888" s="100"/>
      <c r="C888" s="100"/>
      <c r="D888" s="100"/>
    </row>
    <row r="889" spans="1:4" x14ac:dyDescent="0.15">
      <c r="A889" s="100"/>
      <c r="B889" s="100"/>
      <c r="C889" s="100"/>
      <c r="D889" s="100"/>
    </row>
    <row r="890" spans="1:4" x14ac:dyDescent="0.15">
      <c r="A890" s="100"/>
      <c r="B890" s="100"/>
      <c r="C890" s="100"/>
      <c r="D890" s="100"/>
    </row>
    <row r="891" spans="1:4" x14ac:dyDescent="0.15">
      <c r="A891" s="100"/>
      <c r="B891" s="100"/>
      <c r="C891" s="100"/>
      <c r="D891" s="100"/>
    </row>
    <row r="892" spans="1:4" x14ac:dyDescent="0.15">
      <c r="A892" s="100"/>
      <c r="B892" s="100"/>
      <c r="C892" s="100"/>
      <c r="D892" s="100"/>
    </row>
    <row r="893" spans="1:4" x14ac:dyDescent="0.15">
      <c r="A893" s="100"/>
      <c r="B893" s="100"/>
      <c r="C893" s="100"/>
      <c r="D893" s="100"/>
    </row>
    <row r="894" spans="1:4" x14ac:dyDescent="0.15">
      <c r="A894" s="100"/>
      <c r="B894" s="100"/>
      <c r="C894" s="100"/>
      <c r="D894" s="100"/>
    </row>
    <row r="895" spans="1:4" x14ac:dyDescent="0.15">
      <c r="A895" s="100"/>
      <c r="B895" s="100"/>
      <c r="C895" s="100"/>
      <c r="D895" s="100"/>
    </row>
    <row r="896" spans="1:4" x14ac:dyDescent="0.15">
      <c r="A896" s="100"/>
      <c r="B896" s="100"/>
      <c r="C896" s="100"/>
      <c r="D896" s="100"/>
    </row>
    <row r="897" spans="1:4" x14ac:dyDescent="0.15">
      <c r="A897" s="100"/>
      <c r="B897" s="100"/>
      <c r="C897" s="100"/>
      <c r="D897" s="100"/>
    </row>
    <row r="898" spans="1:4" x14ac:dyDescent="0.15">
      <c r="A898" s="100"/>
      <c r="B898" s="100"/>
      <c r="C898" s="100"/>
      <c r="D898" s="100"/>
    </row>
    <row r="899" spans="1:4" x14ac:dyDescent="0.15">
      <c r="A899" s="100"/>
      <c r="B899" s="100"/>
      <c r="C899" s="100"/>
      <c r="D899" s="100"/>
    </row>
    <row r="900" spans="1:4" x14ac:dyDescent="0.15">
      <c r="A900" s="100"/>
      <c r="B900" s="100"/>
      <c r="C900" s="100"/>
      <c r="D900" s="100"/>
    </row>
    <row r="901" spans="1:4" x14ac:dyDescent="0.15">
      <c r="A901" s="100"/>
      <c r="B901" s="100"/>
      <c r="C901" s="100"/>
      <c r="D901" s="100"/>
    </row>
    <row r="902" spans="1:4" x14ac:dyDescent="0.15">
      <c r="A902" s="100"/>
      <c r="B902" s="100"/>
      <c r="C902" s="100"/>
      <c r="D902" s="100"/>
    </row>
    <row r="903" spans="1:4" x14ac:dyDescent="0.15">
      <c r="A903" s="100"/>
      <c r="B903" s="100"/>
      <c r="C903" s="100"/>
      <c r="D903" s="100"/>
    </row>
    <row r="904" spans="1:4" x14ac:dyDescent="0.15">
      <c r="A904" s="100"/>
      <c r="B904" s="100"/>
      <c r="C904" s="100"/>
      <c r="D904" s="100"/>
    </row>
    <row r="905" spans="1:4" x14ac:dyDescent="0.15">
      <c r="A905" s="100"/>
      <c r="B905" s="100"/>
      <c r="C905" s="100"/>
      <c r="D905" s="100"/>
    </row>
    <row r="906" spans="1:4" x14ac:dyDescent="0.15">
      <c r="A906" s="100"/>
      <c r="B906" s="100"/>
      <c r="C906" s="100"/>
      <c r="D906" s="100"/>
    </row>
    <row r="907" spans="1:4" x14ac:dyDescent="0.15">
      <c r="A907" s="100"/>
      <c r="B907" s="100"/>
      <c r="C907" s="100"/>
      <c r="D907" s="100"/>
    </row>
    <row r="908" spans="1:4" x14ac:dyDescent="0.15">
      <c r="A908" s="100"/>
      <c r="B908" s="100"/>
      <c r="C908" s="100"/>
      <c r="D908" s="100"/>
    </row>
    <row r="909" spans="1:4" x14ac:dyDescent="0.15">
      <c r="A909" s="100"/>
      <c r="B909" s="100"/>
      <c r="C909" s="100"/>
      <c r="D909" s="100"/>
    </row>
    <row r="910" spans="1:4" x14ac:dyDescent="0.15">
      <c r="A910" s="100"/>
      <c r="B910" s="100"/>
      <c r="C910" s="100"/>
      <c r="D910" s="100"/>
    </row>
    <row r="911" spans="1:4" x14ac:dyDescent="0.15">
      <c r="A911" s="100"/>
      <c r="B911" s="100"/>
      <c r="C911" s="100"/>
      <c r="D911" s="100"/>
    </row>
    <row r="912" spans="1:4" x14ac:dyDescent="0.15">
      <c r="A912" s="100"/>
      <c r="B912" s="100"/>
      <c r="C912" s="100"/>
      <c r="D912" s="100"/>
    </row>
    <row r="913" spans="1:4" x14ac:dyDescent="0.15">
      <c r="A913" s="100"/>
      <c r="B913" s="100"/>
      <c r="C913" s="100"/>
      <c r="D913" s="100"/>
    </row>
    <row r="914" spans="1:4" x14ac:dyDescent="0.15">
      <c r="A914" s="100"/>
      <c r="B914" s="100"/>
      <c r="C914" s="100"/>
      <c r="D914" s="100"/>
    </row>
    <row r="915" spans="1:4" x14ac:dyDescent="0.15">
      <c r="A915" s="100"/>
      <c r="B915" s="100"/>
      <c r="C915" s="100"/>
      <c r="D915" s="100"/>
    </row>
    <row r="916" spans="1:4" x14ac:dyDescent="0.15">
      <c r="A916" s="100"/>
      <c r="B916" s="100"/>
      <c r="C916" s="100"/>
      <c r="D916" s="100"/>
    </row>
    <row r="917" spans="1:4" x14ac:dyDescent="0.15">
      <c r="A917" s="100"/>
      <c r="B917" s="100"/>
      <c r="C917" s="100"/>
      <c r="D917" s="100"/>
    </row>
    <row r="918" spans="1:4" x14ac:dyDescent="0.15">
      <c r="A918" s="100"/>
      <c r="B918" s="100"/>
      <c r="C918" s="100"/>
      <c r="D918" s="100"/>
    </row>
    <row r="919" spans="1:4" x14ac:dyDescent="0.15">
      <c r="A919" s="100"/>
      <c r="B919" s="100"/>
      <c r="C919" s="100"/>
      <c r="D919" s="100"/>
    </row>
    <row r="920" spans="1:4" x14ac:dyDescent="0.15">
      <c r="A920" s="100"/>
      <c r="B920" s="100"/>
      <c r="C920" s="100"/>
      <c r="D920" s="100"/>
    </row>
    <row r="921" spans="1:4" x14ac:dyDescent="0.15">
      <c r="A921" s="100"/>
      <c r="B921" s="100"/>
      <c r="C921" s="100"/>
      <c r="D921" s="100"/>
    </row>
    <row r="922" spans="1:4" x14ac:dyDescent="0.15">
      <c r="A922" s="100"/>
      <c r="B922" s="100"/>
      <c r="C922" s="100"/>
      <c r="D922" s="100"/>
    </row>
    <row r="923" spans="1:4" x14ac:dyDescent="0.15">
      <c r="A923" s="100"/>
      <c r="B923" s="100"/>
      <c r="C923" s="100"/>
      <c r="D923" s="100"/>
    </row>
    <row r="924" spans="1:4" x14ac:dyDescent="0.15">
      <c r="A924" s="100"/>
      <c r="B924" s="100"/>
      <c r="C924" s="100"/>
      <c r="D924" s="100"/>
    </row>
    <row r="925" spans="1:4" x14ac:dyDescent="0.15">
      <c r="A925" s="100"/>
      <c r="B925" s="100"/>
      <c r="C925" s="100"/>
      <c r="D925" s="100"/>
    </row>
    <row r="926" spans="1:4" x14ac:dyDescent="0.15">
      <c r="A926" s="100"/>
      <c r="B926" s="100"/>
      <c r="C926" s="100"/>
      <c r="D926" s="100"/>
    </row>
    <row r="927" spans="1:4" x14ac:dyDescent="0.15">
      <c r="A927" s="100"/>
      <c r="B927" s="100"/>
      <c r="C927" s="100"/>
      <c r="D927" s="100"/>
    </row>
    <row r="928" spans="1:4" x14ac:dyDescent="0.15">
      <c r="A928" s="100"/>
      <c r="B928" s="100"/>
      <c r="C928" s="100"/>
      <c r="D928" s="100"/>
    </row>
    <row r="929" spans="1:4" x14ac:dyDescent="0.15">
      <c r="A929" s="100"/>
      <c r="B929" s="100"/>
      <c r="C929" s="100"/>
      <c r="D929" s="100"/>
    </row>
    <row r="930" spans="1:4" x14ac:dyDescent="0.15">
      <c r="A930" s="100"/>
      <c r="B930" s="100"/>
      <c r="C930" s="100"/>
      <c r="D930" s="100"/>
    </row>
    <row r="931" spans="1:4" x14ac:dyDescent="0.15">
      <c r="A931" s="100"/>
      <c r="B931" s="100"/>
      <c r="C931" s="100"/>
      <c r="D931" s="100"/>
    </row>
    <row r="932" spans="1:4" x14ac:dyDescent="0.15">
      <c r="A932" s="100"/>
      <c r="B932" s="100"/>
      <c r="C932" s="100"/>
      <c r="D932" s="100"/>
    </row>
    <row r="933" spans="1:4" x14ac:dyDescent="0.15">
      <c r="A933" s="100"/>
      <c r="B933" s="100"/>
      <c r="C933" s="100"/>
      <c r="D933" s="100"/>
    </row>
    <row r="934" spans="1:4" x14ac:dyDescent="0.15">
      <c r="A934" s="100"/>
      <c r="B934" s="100"/>
      <c r="C934" s="100"/>
      <c r="D934" s="100"/>
    </row>
    <row r="935" spans="1:4" x14ac:dyDescent="0.15">
      <c r="A935" s="100"/>
      <c r="B935" s="100"/>
      <c r="C935" s="100"/>
      <c r="D935" s="100"/>
    </row>
    <row r="936" spans="1:4" x14ac:dyDescent="0.15">
      <c r="A936" s="100"/>
      <c r="B936" s="100"/>
      <c r="C936" s="100"/>
      <c r="D936" s="100"/>
    </row>
    <row r="937" spans="1:4" x14ac:dyDescent="0.15">
      <c r="A937" s="100"/>
      <c r="B937" s="100"/>
      <c r="C937" s="100"/>
      <c r="D937" s="100"/>
    </row>
    <row r="938" spans="1:4" x14ac:dyDescent="0.15">
      <c r="A938" s="100"/>
      <c r="B938" s="100"/>
      <c r="C938" s="100"/>
      <c r="D938" s="100"/>
    </row>
    <row r="939" spans="1:4" x14ac:dyDescent="0.15">
      <c r="A939" s="100"/>
      <c r="B939" s="100"/>
      <c r="C939" s="100"/>
      <c r="D939" s="100"/>
    </row>
    <row r="940" spans="1:4" x14ac:dyDescent="0.15">
      <c r="A940" s="100"/>
      <c r="B940" s="100"/>
      <c r="C940" s="100"/>
      <c r="D940" s="100"/>
    </row>
    <row r="941" spans="1:4" x14ac:dyDescent="0.15">
      <c r="A941" s="100"/>
      <c r="B941" s="100"/>
      <c r="C941" s="100"/>
      <c r="D941" s="100"/>
    </row>
    <row r="942" spans="1:4" x14ac:dyDescent="0.15">
      <c r="A942" s="100"/>
      <c r="B942" s="100"/>
      <c r="C942" s="100"/>
      <c r="D942" s="100"/>
    </row>
    <row r="943" spans="1:4" x14ac:dyDescent="0.15">
      <c r="A943" s="100"/>
      <c r="B943" s="100"/>
      <c r="C943" s="100"/>
      <c r="D943" s="100"/>
    </row>
    <row r="944" spans="1:4" x14ac:dyDescent="0.15">
      <c r="A944" s="100"/>
      <c r="B944" s="100"/>
      <c r="C944" s="100"/>
      <c r="D944" s="100"/>
    </row>
    <row r="945" spans="1:4" x14ac:dyDescent="0.15">
      <c r="A945" s="100"/>
      <c r="B945" s="100"/>
      <c r="C945" s="100"/>
      <c r="D945" s="100"/>
    </row>
    <row r="946" spans="1:4" x14ac:dyDescent="0.15">
      <c r="A946" s="100"/>
      <c r="B946" s="100"/>
      <c r="C946" s="100"/>
      <c r="D946" s="100"/>
    </row>
    <row r="947" spans="1:4" x14ac:dyDescent="0.15">
      <c r="A947" s="100"/>
      <c r="B947" s="100"/>
      <c r="C947" s="100"/>
      <c r="D947" s="100"/>
    </row>
    <row r="948" spans="1:4" x14ac:dyDescent="0.15">
      <c r="A948" s="100"/>
      <c r="B948" s="100"/>
      <c r="C948" s="100"/>
      <c r="D948" s="100"/>
    </row>
    <row r="949" spans="1:4" x14ac:dyDescent="0.15">
      <c r="A949" s="100"/>
      <c r="B949" s="100"/>
      <c r="C949" s="100"/>
      <c r="D949" s="100"/>
    </row>
    <row r="950" spans="1:4" x14ac:dyDescent="0.15">
      <c r="A950" s="100"/>
      <c r="B950" s="100"/>
      <c r="C950" s="100"/>
      <c r="D950" s="100"/>
    </row>
    <row r="951" spans="1:4" x14ac:dyDescent="0.15">
      <c r="A951" s="100"/>
      <c r="B951" s="100"/>
      <c r="C951" s="100"/>
      <c r="D951" s="100"/>
    </row>
    <row r="952" spans="1:4" x14ac:dyDescent="0.15">
      <c r="A952" s="100"/>
      <c r="B952" s="100"/>
      <c r="C952" s="100"/>
      <c r="D952" s="100"/>
    </row>
    <row r="953" spans="1:4" x14ac:dyDescent="0.15">
      <c r="A953" s="100"/>
      <c r="B953" s="100"/>
      <c r="C953" s="100"/>
      <c r="D953" s="100"/>
    </row>
    <row r="954" spans="1:4" x14ac:dyDescent="0.15">
      <c r="A954" s="100"/>
      <c r="B954" s="100"/>
      <c r="C954" s="100"/>
      <c r="D954" s="100"/>
    </row>
    <row r="955" spans="1:4" x14ac:dyDescent="0.15">
      <c r="A955" s="100"/>
      <c r="B955" s="100"/>
      <c r="C955" s="100"/>
      <c r="D955" s="100"/>
    </row>
    <row r="956" spans="1:4" x14ac:dyDescent="0.15">
      <c r="A956" s="100"/>
      <c r="B956" s="100"/>
      <c r="C956" s="100"/>
      <c r="D956" s="100"/>
    </row>
    <row r="957" spans="1:4" x14ac:dyDescent="0.15">
      <c r="A957" s="100"/>
      <c r="B957" s="100"/>
      <c r="C957" s="100"/>
      <c r="D957" s="100"/>
    </row>
    <row r="958" spans="1:4" x14ac:dyDescent="0.15">
      <c r="A958" s="100"/>
      <c r="B958" s="100"/>
      <c r="C958" s="100"/>
      <c r="D958" s="100"/>
    </row>
    <row r="959" spans="1:4" x14ac:dyDescent="0.15">
      <c r="A959" s="100"/>
      <c r="B959" s="100"/>
      <c r="C959" s="100"/>
      <c r="D959" s="100"/>
    </row>
    <row r="960" spans="1:4" x14ac:dyDescent="0.15">
      <c r="A960" s="100"/>
      <c r="B960" s="100"/>
      <c r="C960" s="100"/>
      <c r="D960" s="100"/>
    </row>
    <row r="961" spans="1:4" x14ac:dyDescent="0.15">
      <c r="A961" s="100"/>
      <c r="B961" s="100"/>
      <c r="C961" s="100"/>
      <c r="D961" s="100"/>
    </row>
    <row r="962" spans="1:4" x14ac:dyDescent="0.15">
      <c r="A962" s="100"/>
      <c r="B962" s="100"/>
      <c r="C962" s="100"/>
      <c r="D962" s="100"/>
    </row>
    <row r="963" spans="1:4" x14ac:dyDescent="0.15">
      <c r="A963" s="100"/>
      <c r="B963" s="100"/>
      <c r="C963" s="100"/>
      <c r="D963" s="100"/>
    </row>
    <row r="964" spans="1:4" x14ac:dyDescent="0.15">
      <c r="A964" s="100"/>
      <c r="B964" s="100"/>
      <c r="C964" s="100"/>
      <c r="D964" s="100"/>
    </row>
    <row r="965" spans="1:4" x14ac:dyDescent="0.15">
      <c r="A965" s="100"/>
      <c r="B965" s="100"/>
      <c r="C965" s="100"/>
      <c r="D965" s="100"/>
    </row>
    <row r="966" spans="1:4" x14ac:dyDescent="0.15">
      <c r="A966" s="100"/>
      <c r="B966" s="100"/>
      <c r="C966" s="100"/>
      <c r="D966" s="100"/>
    </row>
    <row r="967" spans="1:4" x14ac:dyDescent="0.15">
      <c r="A967" s="100"/>
      <c r="B967" s="100"/>
      <c r="C967" s="100"/>
      <c r="D967" s="100"/>
    </row>
    <row r="968" spans="1:4" x14ac:dyDescent="0.15">
      <c r="A968" s="100"/>
      <c r="B968" s="100"/>
      <c r="C968" s="100"/>
      <c r="D968" s="100"/>
    </row>
    <row r="969" spans="1:4" x14ac:dyDescent="0.15">
      <c r="A969" s="100"/>
      <c r="B969" s="100"/>
      <c r="C969" s="100"/>
      <c r="D969" s="100"/>
    </row>
    <row r="970" spans="1:4" x14ac:dyDescent="0.15">
      <c r="A970" s="100"/>
      <c r="B970" s="100"/>
      <c r="C970" s="100"/>
      <c r="D970" s="100"/>
    </row>
    <row r="971" spans="1:4" x14ac:dyDescent="0.15">
      <c r="A971" s="100"/>
      <c r="B971" s="100"/>
      <c r="C971" s="100"/>
      <c r="D971" s="100"/>
    </row>
    <row r="972" spans="1:4" x14ac:dyDescent="0.15">
      <c r="A972" s="100"/>
      <c r="B972" s="100"/>
      <c r="C972" s="100"/>
      <c r="D972" s="100"/>
    </row>
    <row r="973" spans="1:4" x14ac:dyDescent="0.15">
      <c r="A973" s="100"/>
      <c r="B973" s="100"/>
      <c r="C973" s="100"/>
      <c r="D973" s="100"/>
    </row>
    <row r="974" spans="1:4" x14ac:dyDescent="0.15">
      <c r="A974" s="100"/>
      <c r="B974" s="100"/>
      <c r="C974" s="100"/>
      <c r="D974" s="100"/>
    </row>
    <row r="975" spans="1:4" x14ac:dyDescent="0.15">
      <c r="A975" s="100"/>
      <c r="B975" s="100"/>
      <c r="C975" s="100"/>
      <c r="D975" s="100"/>
    </row>
    <row r="976" spans="1:4" x14ac:dyDescent="0.15">
      <c r="A976" s="100"/>
      <c r="B976" s="100"/>
      <c r="C976" s="100"/>
      <c r="D976" s="100"/>
    </row>
    <row r="977" spans="1:4" x14ac:dyDescent="0.15">
      <c r="A977" s="100"/>
      <c r="B977" s="100"/>
      <c r="C977" s="100"/>
      <c r="D977" s="100"/>
    </row>
    <row r="978" spans="1:4" x14ac:dyDescent="0.15">
      <c r="A978" s="100"/>
      <c r="B978" s="100"/>
      <c r="C978" s="100"/>
      <c r="D978" s="100"/>
    </row>
    <row r="979" spans="1:4" x14ac:dyDescent="0.15">
      <c r="A979" s="100"/>
      <c r="B979" s="100"/>
      <c r="C979" s="100"/>
      <c r="D979" s="100"/>
    </row>
    <row r="980" spans="1:4" x14ac:dyDescent="0.15">
      <c r="A980" s="100"/>
      <c r="B980" s="100"/>
      <c r="C980" s="100"/>
      <c r="D980" s="100"/>
    </row>
    <row r="981" spans="1:4" x14ac:dyDescent="0.15">
      <c r="A981" s="100"/>
      <c r="B981" s="100"/>
      <c r="C981" s="100"/>
      <c r="D981" s="100"/>
    </row>
    <row r="982" spans="1:4" x14ac:dyDescent="0.15">
      <c r="A982" s="100"/>
      <c r="B982" s="100"/>
      <c r="C982" s="100"/>
      <c r="D982" s="100"/>
    </row>
    <row r="983" spans="1:4" x14ac:dyDescent="0.15">
      <c r="A983" s="100"/>
      <c r="B983" s="100"/>
      <c r="C983" s="100"/>
      <c r="D983" s="100"/>
    </row>
    <row r="984" spans="1:4" x14ac:dyDescent="0.15">
      <c r="A984" s="100"/>
      <c r="B984" s="100"/>
      <c r="C984" s="100"/>
      <c r="D984" s="100"/>
    </row>
    <row r="985" spans="1:4" x14ac:dyDescent="0.15">
      <c r="A985" s="100"/>
      <c r="B985" s="100"/>
      <c r="C985" s="100"/>
      <c r="D985" s="100"/>
    </row>
    <row r="986" spans="1:4" x14ac:dyDescent="0.15">
      <c r="A986" s="100"/>
      <c r="B986" s="100"/>
      <c r="C986" s="100"/>
      <c r="D986" s="100"/>
    </row>
    <row r="987" spans="1:4" x14ac:dyDescent="0.15">
      <c r="A987" s="100"/>
      <c r="B987" s="100"/>
      <c r="C987" s="100"/>
      <c r="D987" s="100"/>
    </row>
    <row r="988" spans="1:4" x14ac:dyDescent="0.15">
      <c r="A988" s="100"/>
      <c r="B988" s="100"/>
      <c r="C988" s="100"/>
      <c r="D988" s="100"/>
    </row>
    <row r="989" spans="1:4" x14ac:dyDescent="0.15">
      <c r="A989" s="100"/>
      <c r="B989" s="100"/>
      <c r="C989" s="100"/>
      <c r="D989" s="100"/>
    </row>
    <row r="990" spans="1:4" x14ac:dyDescent="0.15">
      <c r="A990" s="100"/>
      <c r="B990" s="100"/>
      <c r="C990" s="100"/>
      <c r="D990" s="100"/>
    </row>
    <row r="991" spans="1:4" x14ac:dyDescent="0.15">
      <c r="A991" s="100"/>
      <c r="B991" s="100"/>
      <c r="C991" s="100"/>
      <c r="D991" s="100"/>
    </row>
    <row r="992" spans="1:4" x14ac:dyDescent="0.15">
      <c r="A992" s="100"/>
      <c r="B992" s="100"/>
      <c r="C992" s="100"/>
      <c r="D992" s="100"/>
    </row>
    <row r="993" spans="1:4" x14ac:dyDescent="0.15">
      <c r="A993" s="100"/>
      <c r="B993" s="100"/>
      <c r="C993" s="100"/>
      <c r="D993" s="100"/>
    </row>
    <row r="994" spans="1:4" x14ac:dyDescent="0.15">
      <c r="A994" s="100"/>
      <c r="B994" s="100"/>
      <c r="C994" s="100"/>
      <c r="D994" s="100"/>
    </row>
    <row r="995" spans="1:4" x14ac:dyDescent="0.15">
      <c r="A995" s="100"/>
      <c r="B995" s="100"/>
      <c r="C995" s="100"/>
      <c r="D995" s="100"/>
    </row>
    <row r="996" spans="1:4" x14ac:dyDescent="0.15">
      <c r="A996" s="100"/>
      <c r="B996" s="100"/>
      <c r="C996" s="100"/>
      <c r="D996" s="100"/>
    </row>
    <row r="997" spans="1:4" x14ac:dyDescent="0.15">
      <c r="A997" s="100"/>
      <c r="B997" s="100"/>
      <c r="C997" s="100"/>
      <c r="D997" s="100"/>
    </row>
    <row r="998" spans="1:4" x14ac:dyDescent="0.15">
      <c r="A998" s="100"/>
      <c r="B998" s="100"/>
      <c r="C998" s="100"/>
      <c r="D998" s="100"/>
    </row>
    <row r="999" spans="1:4" x14ac:dyDescent="0.15">
      <c r="A999" s="100"/>
      <c r="B999" s="100"/>
      <c r="C999" s="100"/>
      <c r="D999" s="100"/>
    </row>
    <row r="1000" spans="1:4" x14ac:dyDescent="0.15">
      <c r="A1000" s="100"/>
      <c r="B1000" s="100"/>
      <c r="C1000" s="100"/>
      <c r="D1000" s="100"/>
    </row>
    <row r="1001" spans="1:4" x14ac:dyDescent="0.15">
      <c r="A1001" s="100"/>
      <c r="B1001" s="100"/>
      <c r="C1001" s="100"/>
      <c r="D1001" s="100"/>
    </row>
    <row r="1002" spans="1:4" x14ac:dyDescent="0.15">
      <c r="A1002" s="100"/>
      <c r="B1002" s="100"/>
      <c r="C1002" s="100"/>
      <c r="D1002" s="100"/>
    </row>
    <row r="1003" spans="1:4" x14ac:dyDescent="0.15">
      <c r="A1003" s="100"/>
      <c r="B1003" s="100"/>
      <c r="C1003" s="100"/>
      <c r="D1003" s="100"/>
    </row>
    <row r="1004" spans="1:4" x14ac:dyDescent="0.15">
      <c r="A1004" s="100"/>
      <c r="B1004" s="100"/>
      <c r="C1004" s="100"/>
      <c r="D1004" s="100"/>
    </row>
    <row r="1005" spans="1:4" x14ac:dyDescent="0.15">
      <c r="A1005" s="100"/>
      <c r="B1005" s="100"/>
      <c r="C1005" s="100"/>
      <c r="D1005" s="100"/>
    </row>
    <row r="1006" spans="1:4" x14ac:dyDescent="0.15">
      <c r="A1006" s="100"/>
      <c r="B1006" s="100"/>
      <c r="C1006" s="100"/>
      <c r="D1006" s="100"/>
    </row>
    <row r="1007" spans="1:4" x14ac:dyDescent="0.15">
      <c r="A1007" s="100"/>
      <c r="B1007" s="100"/>
      <c r="C1007" s="100"/>
      <c r="D1007" s="100"/>
    </row>
  </sheetData>
  <mergeCells count="1">
    <mergeCell ref="A6:D6"/>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68819-7720-4949-AD08-390F72588B8B}">
  <dimension ref="A1:AO1007"/>
  <sheetViews>
    <sheetView showGridLines="0" zoomScale="120" zoomScaleNormal="120" workbookViewId="0">
      <pane ySplit="2" topLeftCell="A3" activePane="bottomLeft" state="frozen"/>
      <selection pane="bottomLeft" activeCell="A3" sqref="A3"/>
    </sheetView>
  </sheetViews>
  <sheetFormatPr baseColWidth="10" defaultColWidth="8.83203125" defaultRowHeight="15" x14ac:dyDescent="0.2"/>
  <cols>
    <col min="1" max="1" width="12.83203125" style="39" bestFit="1" customWidth="1"/>
    <col min="2" max="2" width="13.1640625" style="39" customWidth="1"/>
    <col min="3" max="3" width="13.6640625" style="39" bestFit="1" customWidth="1"/>
    <col min="4" max="4" width="10.83203125" style="39" bestFit="1" customWidth="1"/>
    <col min="5" max="5" width="5" style="39" customWidth="1"/>
    <col min="6" max="6" width="12.33203125" style="39" customWidth="1"/>
    <col min="7" max="8" width="8.6640625" style="39" bestFit="1" customWidth="1"/>
    <col min="9" max="10" width="10.83203125" style="39" bestFit="1" customWidth="1"/>
    <col min="11" max="11" width="15.6640625" style="39" bestFit="1" customWidth="1"/>
    <col min="12" max="12" width="20.5" style="39" bestFit="1" customWidth="1"/>
    <col min="13" max="13" width="18.33203125" style="39" bestFit="1" customWidth="1"/>
    <col min="14" max="16384" width="8.83203125" style="39"/>
  </cols>
  <sheetData>
    <row r="1" spans="1:41" s="140" customFormat="1" ht="22" customHeight="1" x14ac:dyDescent="0.2">
      <c r="A1" s="74" t="s">
        <v>1387</v>
      </c>
      <c r="B1" s="74" t="s">
        <v>1388</v>
      </c>
      <c r="C1" s="74" t="s">
        <v>1389</v>
      </c>
      <c r="D1" s="75" t="str" cm="1">
        <f t="array" aca="1" ref="D1" ca="1">IFERROR(
    _xlfn.LET(
        _xlpm.FileName, MID(CELL("filename", A1), FIND("]", CELL("filename", A1)) + 1, 255),
        _xlpm.DynamicRef, INDIRECT("'#_" &amp; _xlpm.FileName &amp; "'!" &amp; C2),
        IF(
            TYPE(_xlpm.DynamicRef) = 1,
            VLOOKUP(
                CELL("format", _xlpm.DynamicRef),
                FormatCodesSFX!$A$4:$B$53,
                2,
                FALSE
            ),
            _xlfn.SWITCH(
                TYPE(_xlpm.DynamicRef),
                2, "short text",
                4, "logical",
                16, "error",
                64, "long text",
                "Other"
            )
        )
    ),
    "Error in formula"
)</f>
        <v>error</v>
      </c>
      <c r="E1" s="74"/>
      <c r="F1" s="74"/>
      <c r="G1" s="74"/>
      <c r="H1" s="74"/>
      <c r="I1" s="75" t="str" cm="1">
        <f t="array" ref="I1">_xlfn.IFS(ROW(A100)&lt;100,"Undo deleted row or quit without saving",COLUMN(AZ1)&lt;52,"Undo deleted column or quit without saving",ROW(A100)&gt;100,"Undo inserted row or quit without saving",COLUMN(AZ1)&gt;52,"Undo inserted column or quit without saving",Scoreboard!$F$24&lt;&gt;"","Security compromised: Undo last action or quit without saving",TRUE=TRUE,"Super Mascot")</f>
        <v>Super Mascot</v>
      </c>
      <c r="J1" s="75"/>
      <c r="K1" s="75"/>
      <c r="L1" s="75" t="s">
        <v>1390</v>
      </c>
      <c r="M1" s="75"/>
      <c r="N1" s="75"/>
      <c r="O1" s="75"/>
      <c r="P1" s="76" t="s">
        <v>1391</v>
      </c>
      <c r="Q1" s="75"/>
      <c r="R1" s="75"/>
      <c r="S1" s="110" t="s">
        <v>1394</v>
      </c>
      <c r="T1" s="78"/>
      <c r="U1" s="77"/>
      <c r="V1" s="78"/>
      <c r="W1" s="77"/>
      <c r="X1" s="74" t="str">
        <f t="shared" ref="X1:AA2" si="0">A1</f>
        <v>earned</v>
      </c>
      <c r="Y1" s="74" t="str">
        <f t="shared" si="0"/>
        <v>possible</v>
      </c>
      <c r="Z1" s="74" t="str">
        <f t="shared" si="0"/>
        <v>cell</v>
      </c>
      <c r="AA1" s="75" t="str">
        <f t="shared" ca="1" si="0"/>
        <v>error</v>
      </c>
      <c r="AB1" s="74"/>
      <c r="AC1" s="74"/>
      <c r="AD1" s="79"/>
      <c r="AE1" s="79"/>
      <c r="AF1" s="75" t="str">
        <f>I1</f>
        <v>Super Mascot</v>
      </c>
      <c r="AG1" s="75"/>
      <c r="AH1" s="79"/>
      <c r="AI1" s="79"/>
      <c r="AJ1" s="79"/>
      <c r="AK1" s="79"/>
      <c r="AL1" s="75" t="s">
        <v>1390</v>
      </c>
      <c r="AM1" s="79"/>
      <c r="AN1" s="79"/>
      <c r="AO1" s="79"/>
    </row>
    <row r="2" spans="1:41" s="140" customFormat="1" ht="23" customHeight="1" thickBot="1" x14ac:dyDescent="0.4">
      <c r="A2" s="80" t="str">
        <f ca="1">'Pivot TableSC'!$A$2</f>
        <v/>
      </c>
      <c r="B2" s="81">
        <f>'Pivot TableSC'!$B$2</f>
        <v>9</v>
      </c>
      <c r="C2" s="80" t="str" cm="1">
        <f t="array" aca="1" ref="C2" ca="1">SUBSTITUTE(IF(LEN(CELL("address"))&lt;15,CELL("address"),""),"$","")</f>
        <v/>
      </c>
      <c r="D2" s="82" t="str" cm="1">
        <f t="array" aca="1" ref="D2" ca="1">IF(ISNUMBER(SEARCH("#REF!",_xlfn.SINGLE(_xlfn.FORMULATEXT(INDIRECT("'Pivot TableSC'!" &amp; C2))))), "DRAGGING CELLS IS NOT PERMITTED. PLEASE UNDO LAST ACTION!!",IF(IF('Pivot TableSC'!B2=0,1,'Pivot TableSC'!C2/'Pivot TableSC'!B2)&gt;=Scoreboard!$F$19,IF(ISNUMBER(SEARCH("#REF!",_xlfn.SINGLE(_xlfn.FORMULATEXT(INDIRECT("'Pivot TableSC'!"&amp;C2))))),"DRAGGING CELLS IS NOT PERMITTED. PLEASE UNDO LAST ACTION!!",IF($P$1&lt;&gt;"Feedback OFF",IFERROR(HLOOKUP(INDIRECT("'Pivot TableSC'!"&amp;C2),FeedbackSFX!$B$2:$N$10,IF($P$1="Feedback ON", 2, FeedbackSFX!B1), FALSE), ""),"")),IF(IF('Pivot TableSC'!B2=0,1,'Pivot TableSC'!C2/'Pivot TableSC'!B2)&gt;=Scoreboard!$F$19/2,"Earn "&amp;TEXT(Scoreboard!$F$19,"0%")&amp;" to unlock score and feedback. ---&gt; Halfway There!!!","Earn "&amp;TEXT(Scoreboard!$F$19,"0%")&amp;" to unlock score and feedback.")))</f>
        <v>Earn 50% to unlock score and feedback.</v>
      </c>
      <c r="E2" s="83"/>
      <c r="F2" s="83"/>
      <c r="G2" s="83"/>
      <c r="H2" s="83"/>
      <c r="I2" s="84"/>
      <c r="J2" s="83"/>
      <c r="K2" s="83"/>
      <c r="L2" s="83"/>
      <c r="M2" s="83"/>
      <c r="N2" s="83"/>
      <c r="O2" s="83"/>
      <c r="P2" s="90" t="str">
        <f ca="1">IF(Scoreboard!$E$4="Excel version: Invalid","****ERROR: Scoreboard requires Excel 365 or 2021 to run****", "")</f>
        <v/>
      </c>
      <c r="Q2" s="83"/>
      <c r="R2" s="83"/>
      <c r="S2" s="85"/>
      <c r="T2" s="86"/>
      <c r="U2" s="87"/>
      <c r="V2" s="86"/>
      <c r="W2" s="87"/>
      <c r="X2" s="88" t="str">
        <f t="shared" ca="1" si="0"/>
        <v/>
      </c>
      <c r="Y2" s="88">
        <f t="shared" si="0"/>
        <v>9</v>
      </c>
      <c r="Z2" s="88" t="str">
        <f t="shared" ca="1" si="0"/>
        <v/>
      </c>
      <c r="AA2" s="82" t="str">
        <f t="shared" ca="1" si="0"/>
        <v>Earn 50% to unlock score and feedback.</v>
      </c>
      <c r="AB2" s="83"/>
      <c r="AC2" s="83"/>
      <c r="AD2" s="89"/>
      <c r="AE2" s="89"/>
      <c r="AF2" s="89"/>
      <c r="AG2" s="89"/>
      <c r="AH2" s="89"/>
      <c r="AI2" s="89"/>
      <c r="AJ2" s="89"/>
      <c r="AK2" s="89"/>
      <c r="AL2" s="89"/>
      <c r="AM2" s="89"/>
      <c r="AN2" s="89"/>
      <c r="AO2" s="89"/>
    </row>
    <row r="3" spans="1:41" ht="21" x14ac:dyDescent="0.2">
      <c r="A3" s="1" t="s">
        <v>88</v>
      </c>
      <c r="B3" s="2"/>
      <c r="C3" s="2"/>
      <c r="D3" s="2"/>
      <c r="E3" s="2"/>
      <c r="F3" s="2"/>
      <c r="G3" s="2"/>
    </row>
    <row r="4" spans="1:41" ht="19" x14ac:dyDescent="0.25">
      <c r="A4" s="40" t="s">
        <v>89</v>
      </c>
    </row>
    <row r="6" spans="1:41" ht="16" x14ac:dyDescent="0.2">
      <c r="A6" s="19" t="s">
        <v>90</v>
      </c>
      <c r="B6" s="19"/>
      <c r="C6" s="19"/>
      <c r="D6" s="19"/>
    </row>
    <row r="7" spans="1:41" ht="19" x14ac:dyDescent="0.25">
      <c r="A7" s="5" t="s">
        <v>91</v>
      </c>
      <c r="B7" s="5" t="s">
        <v>92</v>
      </c>
      <c r="C7" s="5" t="s">
        <v>93</v>
      </c>
      <c r="D7" s="5" t="s">
        <v>94</v>
      </c>
      <c r="F7" s="41" t="s">
        <v>95</v>
      </c>
      <c r="G7" s="41"/>
      <c r="H7" s="41"/>
      <c r="I7" s="41"/>
      <c r="J7" s="41"/>
      <c r="K7" s="41"/>
      <c r="L7" s="41"/>
      <c r="M7" s="41"/>
      <c r="N7" s="41"/>
      <c r="O7" s="41"/>
      <c r="P7" s="41"/>
      <c r="Q7" s="41"/>
      <c r="R7" s="41"/>
      <c r="S7" s="41"/>
      <c r="T7" s="41"/>
      <c r="U7" s="41"/>
      <c r="V7" s="41"/>
      <c r="W7" s="41"/>
      <c r="X7" s="41"/>
      <c r="Y7" s="41"/>
      <c r="Z7" s="41"/>
      <c r="AA7" s="41"/>
      <c r="AB7" s="41"/>
      <c r="AC7" s="41"/>
      <c r="AD7" s="41"/>
      <c r="AE7" s="41"/>
      <c r="AF7" s="41"/>
      <c r="AG7" s="41"/>
      <c r="AH7" s="41"/>
      <c r="AI7" s="41"/>
      <c r="AJ7" s="41"/>
      <c r="AK7" s="41"/>
      <c r="AL7" s="41"/>
      <c r="AM7" s="41"/>
      <c r="AN7" s="41"/>
    </row>
    <row r="8" spans="1:41" ht="19" x14ac:dyDescent="0.25">
      <c r="A8" s="6" t="s">
        <v>96</v>
      </c>
      <c r="B8" s="6" t="s">
        <v>97</v>
      </c>
      <c r="C8" s="6">
        <v>2021</v>
      </c>
      <c r="D8" s="6" t="s">
        <v>98</v>
      </c>
      <c r="F8" s="41" t="s">
        <v>99</v>
      </c>
      <c r="G8" s="41"/>
      <c r="H8" s="41"/>
      <c r="I8" s="41"/>
      <c r="J8" s="41"/>
      <c r="K8" s="41"/>
      <c r="L8" s="41"/>
      <c r="M8" s="41"/>
      <c r="N8" s="41"/>
      <c r="O8" s="41"/>
      <c r="P8" s="41"/>
      <c r="Q8" s="41"/>
      <c r="R8" s="41"/>
      <c r="S8" s="41"/>
      <c r="T8" s="41"/>
      <c r="U8" s="41"/>
      <c r="V8" s="41"/>
      <c r="W8" s="41"/>
      <c r="X8" s="41"/>
      <c r="Y8" s="41"/>
      <c r="Z8" s="41"/>
      <c r="AA8" s="41"/>
      <c r="AB8" s="41"/>
      <c r="AC8" s="41"/>
      <c r="AD8" s="41"/>
      <c r="AE8" s="41"/>
      <c r="AF8" s="41"/>
      <c r="AG8" s="41"/>
      <c r="AH8" s="41"/>
      <c r="AI8" s="41"/>
      <c r="AJ8" s="41"/>
      <c r="AK8" s="41"/>
      <c r="AL8" s="41"/>
      <c r="AM8" s="41"/>
      <c r="AN8" s="41"/>
    </row>
    <row r="9" spans="1:41" ht="17" thickBot="1" x14ac:dyDescent="0.25">
      <c r="A9" s="6" t="s">
        <v>100</v>
      </c>
      <c r="B9" s="6" t="s">
        <v>97</v>
      </c>
      <c r="C9" s="6">
        <v>2018</v>
      </c>
      <c r="D9" s="6" t="s">
        <v>98</v>
      </c>
    </row>
    <row r="10" spans="1:41" ht="16" x14ac:dyDescent="0.2">
      <c r="A10" s="6" t="s">
        <v>101</v>
      </c>
      <c r="B10" s="6" t="s">
        <v>102</v>
      </c>
      <c r="C10" s="6">
        <v>2019</v>
      </c>
      <c r="D10" s="6" t="s">
        <v>98</v>
      </c>
      <c r="F10" s="141" t="s">
        <v>103</v>
      </c>
      <c r="G10" s="141" t="s">
        <v>94</v>
      </c>
      <c r="H10" s="141"/>
      <c r="I10" s="141"/>
      <c r="L10" s="143" t="s">
        <v>1396</v>
      </c>
    </row>
    <row r="11" spans="1:41" ht="16" x14ac:dyDescent="0.2">
      <c r="A11" s="6" t="s">
        <v>104</v>
      </c>
      <c r="B11" s="6" t="s">
        <v>97</v>
      </c>
      <c r="C11" s="6">
        <v>2019</v>
      </c>
      <c r="D11" s="6" t="s">
        <v>98</v>
      </c>
      <c r="F11" s="141" t="s">
        <v>92</v>
      </c>
      <c r="G11" s="141" t="s">
        <v>105</v>
      </c>
      <c r="H11" s="141" t="s">
        <v>106</v>
      </c>
      <c r="I11" s="141" t="s">
        <v>107</v>
      </c>
    </row>
    <row r="12" spans="1:41" ht="16" x14ac:dyDescent="0.2">
      <c r="A12" s="6" t="s">
        <v>108</v>
      </c>
      <c r="B12" s="6" t="s">
        <v>97</v>
      </c>
      <c r="C12" s="6">
        <v>2007</v>
      </c>
      <c r="D12" s="6" t="s">
        <v>98</v>
      </c>
      <c r="F12" s="141" t="s">
        <v>102</v>
      </c>
      <c r="G12" s="142">
        <v>0.4911242603550296</v>
      </c>
      <c r="H12" s="142">
        <v>0.50887573964497046</v>
      </c>
      <c r="I12" s="142">
        <v>1</v>
      </c>
      <c r="M12" s="145"/>
      <c r="N12" s="145"/>
      <c r="O12" s="145"/>
    </row>
    <row r="13" spans="1:41" ht="16" x14ac:dyDescent="0.2">
      <c r="A13" s="6" t="s">
        <v>109</v>
      </c>
      <c r="B13" s="6" t="s">
        <v>102</v>
      </c>
      <c r="C13" s="6">
        <v>2021</v>
      </c>
      <c r="D13" s="6" t="s">
        <v>98</v>
      </c>
      <c r="F13" s="141" t="s">
        <v>97</v>
      </c>
      <c r="G13" s="144" t="s">
        <v>1397</v>
      </c>
      <c r="H13" s="144" t="s">
        <v>1397</v>
      </c>
      <c r="I13" s="144" t="s">
        <v>1397</v>
      </c>
      <c r="M13" s="145"/>
      <c r="N13" s="145"/>
      <c r="O13" s="145"/>
    </row>
    <row r="14" spans="1:41" ht="16" x14ac:dyDescent="0.2">
      <c r="A14" s="6" t="s">
        <v>110</v>
      </c>
      <c r="B14" s="6" t="s">
        <v>97</v>
      </c>
      <c r="C14" s="6">
        <v>2019</v>
      </c>
      <c r="D14" s="6" t="s">
        <v>98</v>
      </c>
      <c r="F14" s="141" t="s">
        <v>107</v>
      </c>
      <c r="G14" s="144" t="s">
        <v>1397</v>
      </c>
      <c r="H14" s="144" t="s">
        <v>1397</v>
      </c>
      <c r="I14" s="144" t="s">
        <v>1397</v>
      </c>
      <c r="M14" s="145"/>
      <c r="N14" s="145"/>
      <c r="O14" s="145"/>
    </row>
    <row r="15" spans="1:41" ht="16" x14ac:dyDescent="0.2">
      <c r="A15" s="6" t="s">
        <v>111</v>
      </c>
      <c r="B15" s="6" t="s">
        <v>97</v>
      </c>
      <c r="C15" s="6">
        <v>2020</v>
      </c>
      <c r="D15" s="6" t="s">
        <v>98</v>
      </c>
      <c r="F15"/>
      <c r="G15"/>
      <c r="H15"/>
    </row>
    <row r="16" spans="1:41" ht="16" x14ac:dyDescent="0.2">
      <c r="A16" s="6" t="s">
        <v>112</v>
      </c>
      <c r="B16" s="6" t="s">
        <v>97</v>
      </c>
      <c r="C16" s="6">
        <v>2021</v>
      </c>
      <c r="D16" s="6" t="s">
        <v>98</v>
      </c>
      <c r="F16"/>
      <c r="G16"/>
      <c r="H16"/>
    </row>
    <row r="17" spans="1:13" ht="16" x14ac:dyDescent="0.2">
      <c r="A17" s="6" t="s">
        <v>113</v>
      </c>
      <c r="B17" s="6" t="s">
        <v>97</v>
      </c>
      <c r="C17" s="6">
        <v>2021</v>
      </c>
      <c r="D17" s="6" t="s">
        <v>98</v>
      </c>
      <c r="F17"/>
      <c r="G17"/>
      <c r="H17"/>
    </row>
    <row r="18" spans="1:13" ht="16" x14ac:dyDescent="0.2">
      <c r="A18" s="6" t="s">
        <v>114</v>
      </c>
      <c r="B18" s="6" t="s">
        <v>97</v>
      </c>
      <c r="C18" s="6">
        <v>2020</v>
      </c>
      <c r="D18" s="6" t="s">
        <v>98</v>
      </c>
      <c r="F18"/>
      <c r="G18"/>
      <c r="H18"/>
      <c r="J18"/>
      <c r="K18"/>
      <c r="L18"/>
      <c r="M18"/>
    </row>
    <row r="19" spans="1:13" ht="16" x14ac:dyDescent="0.2">
      <c r="A19" s="6" t="s">
        <v>115</v>
      </c>
      <c r="B19" s="6" t="s">
        <v>97</v>
      </c>
      <c r="C19" s="6">
        <v>2009</v>
      </c>
      <c r="D19" s="6" t="s">
        <v>98</v>
      </c>
      <c r="F19"/>
      <c r="G19"/>
      <c r="H19"/>
      <c r="J19"/>
      <c r="K19"/>
      <c r="L19"/>
      <c r="M19"/>
    </row>
    <row r="20" spans="1:13" ht="16" x14ac:dyDescent="0.2">
      <c r="A20" s="6" t="s">
        <v>116</v>
      </c>
      <c r="B20" s="6" t="s">
        <v>97</v>
      </c>
      <c r="C20" s="6">
        <v>2020</v>
      </c>
      <c r="D20" s="6" t="s">
        <v>98</v>
      </c>
      <c r="F20"/>
      <c r="G20"/>
      <c r="H20"/>
      <c r="J20"/>
      <c r="K20"/>
      <c r="L20"/>
      <c r="M20"/>
    </row>
    <row r="21" spans="1:13" ht="16" x14ac:dyDescent="0.2">
      <c r="A21" s="6" t="s">
        <v>117</v>
      </c>
      <c r="B21" s="6" t="s">
        <v>102</v>
      </c>
      <c r="C21" s="6">
        <v>2019</v>
      </c>
      <c r="D21" s="6" t="s">
        <v>98</v>
      </c>
      <c r="F21"/>
      <c r="G21"/>
      <c r="H21"/>
      <c r="J21"/>
      <c r="K21"/>
      <c r="L21"/>
      <c r="M21"/>
    </row>
    <row r="22" spans="1:13" ht="16" x14ac:dyDescent="0.2">
      <c r="A22" s="6" t="s">
        <v>118</v>
      </c>
      <c r="B22" s="6" t="s">
        <v>97</v>
      </c>
      <c r="C22" s="6">
        <v>2009</v>
      </c>
      <c r="D22" s="6" t="s">
        <v>98</v>
      </c>
      <c r="F22"/>
      <c r="G22"/>
      <c r="H22"/>
      <c r="J22"/>
    </row>
    <row r="23" spans="1:13" ht="16" x14ac:dyDescent="0.2">
      <c r="A23" s="6" t="s">
        <v>119</v>
      </c>
      <c r="B23" s="6" t="s">
        <v>97</v>
      </c>
      <c r="C23" s="6">
        <v>2021</v>
      </c>
      <c r="D23" s="6" t="s">
        <v>98</v>
      </c>
      <c r="F23"/>
      <c r="G23"/>
      <c r="H23"/>
    </row>
    <row r="24" spans="1:13" ht="16" x14ac:dyDescent="0.2">
      <c r="A24" s="6" t="s">
        <v>120</v>
      </c>
      <c r="B24" s="6" t="s">
        <v>102</v>
      </c>
      <c r="C24" s="6">
        <v>2018</v>
      </c>
      <c r="D24" s="6" t="s">
        <v>98</v>
      </c>
      <c r="F24"/>
      <c r="G24"/>
      <c r="H24"/>
    </row>
    <row r="25" spans="1:13" ht="16" x14ac:dyDescent="0.2">
      <c r="A25" s="6" t="s">
        <v>121</v>
      </c>
      <c r="B25" s="6" t="s">
        <v>97</v>
      </c>
      <c r="C25" s="6">
        <v>2020</v>
      </c>
      <c r="D25" s="6" t="s">
        <v>98</v>
      </c>
      <c r="F25"/>
      <c r="G25"/>
      <c r="H25"/>
    </row>
    <row r="26" spans="1:13" ht="16" x14ac:dyDescent="0.2">
      <c r="A26" s="6" t="s">
        <v>122</v>
      </c>
      <c r="B26" s="6" t="s">
        <v>102</v>
      </c>
      <c r="C26" s="6">
        <v>2017</v>
      </c>
      <c r="D26" s="6" t="s">
        <v>98</v>
      </c>
      <c r="F26"/>
      <c r="G26"/>
      <c r="H26"/>
    </row>
    <row r="27" spans="1:13" ht="16" x14ac:dyDescent="0.2">
      <c r="A27" s="6" t="s">
        <v>123</v>
      </c>
      <c r="B27" s="6" t="s">
        <v>97</v>
      </c>
      <c r="C27" s="6">
        <v>2019</v>
      </c>
      <c r="D27" s="6" t="s">
        <v>98</v>
      </c>
      <c r="F27"/>
      <c r="G27"/>
      <c r="H27"/>
    </row>
    <row r="28" spans="1:13" ht="16" x14ac:dyDescent="0.2">
      <c r="A28" s="6" t="s">
        <v>124</v>
      </c>
      <c r="B28" s="6" t="s">
        <v>97</v>
      </c>
      <c r="C28" s="6">
        <v>2020</v>
      </c>
      <c r="D28" s="6" t="s">
        <v>98</v>
      </c>
    </row>
    <row r="29" spans="1:13" ht="16" x14ac:dyDescent="0.2">
      <c r="A29" s="6" t="s">
        <v>125</v>
      </c>
      <c r="B29" s="6" t="s">
        <v>97</v>
      </c>
      <c r="C29" s="6">
        <v>2019</v>
      </c>
      <c r="D29" s="6" t="s">
        <v>98</v>
      </c>
    </row>
    <row r="30" spans="1:13" ht="16" x14ac:dyDescent="0.2">
      <c r="A30" s="6" t="s">
        <v>126</v>
      </c>
      <c r="B30" s="6" t="s">
        <v>97</v>
      </c>
      <c r="C30" s="6">
        <v>2009</v>
      </c>
      <c r="D30" s="6" t="s">
        <v>98</v>
      </c>
    </row>
    <row r="31" spans="1:13" ht="16" x14ac:dyDescent="0.2">
      <c r="A31" s="6" t="s">
        <v>127</v>
      </c>
      <c r="B31" s="6" t="s">
        <v>97</v>
      </c>
      <c r="C31" s="6">
        <v>2021</v>
      </c>
      <c r="D31" s="6" t="s">
        <v>98</v>
      </c>
    </row>
    <row r="32" spans="1:13" ht="16" x14ac:dyDescent="0.2">
      <c r="A32" s="6" t="s">
        <v>128</v>
      </c>
      <c r="B32" s="6" t="s">
        <v>97</v>
      </c>
      <c r="C32" s="6">
        <v>2021</v>
      </c>
      <c r="D32" s="6" t="s">
        <v>98</v>
      </c>
    </row>
    <row r="33" spans="1:4" ht="16" x14ac:dyDescent="0.2">
      <c r="A33" s="6" t="s">
        <v>129</v>
      </c>
      <c r="B33" s="6" t="s">
        <v>97</v>
      </c>
      <c r="C33" s="6">
        <v>2019</v>
      </c>
      <c r="D33" s="6" t="s">
        <v>98</v>
      </c>
    </row>
    <row r="34" spans="1:4" ht="16" x14ac:dyDescent="0.2">
      <c r="A34" s="6" t="s">
        <v>130</v>
      </c>
      <c r="B34" s="6" t="s">
        <v>102</v>
      </c>
      <c r="C34" s="6">
        <v>2021</v>
      </c>
      <c r="D34" s="6" t="s">
        <v>98</v>
      </c>
    </row>
    <row r="35" spans="1:4" ht="16" x14ac:dyDescent="0.2">
      <c r="A35" s="6" t="s">
        <v>131</v>
      </c>
      <c r="B35" s="6" t="s">
        <v>97</v>
      </c>
      <c r="C35" s="6">
        <v>2014</v>
      </c>
      <c r="D35" s="6" t="s">
        <v>98</v>
      </c>
    </row>
    <row r="36" spans="1:4" ht="16" x14ac:dyDescent="0.2">
      <c r="A36" s="6" t="s">
        <v>132</v>
      </c>
      <c r="B36" s="6" t="s">
        <v>102</v>
      </c>
      <c r="C36" s="6">
        <v>2019</v>
      </c>
      <c r="D36" s="6" t="s">
        <v>98</v>
      </c>
    </row>
    <row r="37" spans="1:4" ht="16" x14ac:dyDescent="0.2">
      <c r="A37" s="6" t="s">
        <v>133</v>
      </c>
      <c r="B37" s="6" t="s">
        <v>97</v>
      </c>
      <c r="C37" s="6">
        <v>2020</v>
      </c>
      <c r="D37" s="6" t="s">
        <v>98</v>
      </c>
    </row>
    <row r="38" spans="1:4" ht="16" x14ac:dyDescent="0.2">
      <c r="A38" s="6" t="s">
        <v>134</v>
      </c>
      <c r="B38" s="6" t="s">
        <v>97</v>
      </c>
      <c r="C38" s="6">
        <v>2019</v>
      </c>
      <c r="D38" s="6" t="s">
        <v>98</v>
      </c>
    </row>
    <row r="39" spans="1:4" ht="16" x14ac:dyDescent="0.2">
      <c r="A39" s="6" t="s">
        <v>135</v>
      </c>
      <c r="B39" s="6" t="s">
        <v>102</v>
      </c>
      <c r="C39" s="6">
        <v>2017</v>
      </c>
      <c r="D39" s="6" t="s">
        <v>98</v>
      </c>
    </row>
    <row r="40" spans="1:4" ht="16" x14ac:dyDescent="0.2">
      <c r="A40" s="6" t="s">
        <v>136</v>
      </c>
      <c r="B40" s="6" t="s">
        <v>97</v>
      </c>
      <c r="C40" s="6">
        <v>2021</v>
      </c>
      <c r="D40" s="6" t="s">
        <v>98</v>
      </c>
    </row>
    <row r="41" spans="1:4" ht="16" x14ac:dyDescent="0.2">
      <c r="A41" s="6" t="s">
        <v>137</v>
      </c>
      <c r="B41" s="6" t="s">
        <v>97</v>
      </c>
      <c r="C41" s="6">
        <v>2020</v>
      </c>
      <c r="D41" s="6" t="s">
        <v>98</v>
      </c>
    </row>
    <row r="42" spans="1:4" ht="16" x14ac:dyDescent="0.2">
      <c r="A42" s="6" t="s">
        <v>138</v>
      </c>
      <c r="B42" s="6" t="s">
        <v>97</v>
      </c>
      <c r="C42" s="6">
        <v>2017</v>
      </c>
      <c r="D42" s="6" t="s">
        <v>98</v>
      </c>
    </row>
    <row r="43" spans="1:4" ht="16" x14ac:dyDescent="0.2">
      <c r="A43" s="6" t="s">
        <v>139</v>
      </c>
      <c r="B43" s="6" t="s">
        <v>97</v>
      </c>
      <c r="C43" s="6">
        <v>2019</v>
      </c>
      <c r="D43" s="6" t="s">
        <v>98</v>
      </c>
    </row>
    <row r="44" spans="1:4" ht="16" x14ac:dyDescent="0.2">
      <c r="A44" s="6" t="s">
        <v>140</v>
      </c>
      <c r="B44" s="6" t="s">
        <v>97</v>
      </c>
      <c r="C44" s="6">
        <v>2019</v>
      </c>
      <c r="D44" s="6" t="s">
        <v>98</v>
      </c>
    </row>
    <row r="45" spans="1:4" ht="16" x14ac:dyDescent="0.2">
      <c r="A45" s="6" t="s">
        <v>141</v>
      </c>
      <c r="B45" s="6" t="s">
        <v>97</v>
      </c>
      <c r="C45" s="6">
        <v>2021</v>
      </c>
      <c r="D45" s="6" t="s">
        <v>98</v>
      </c>
    </row>
    <row r="46" spans="1:4" ht="16" x14ac:dyDescent="0.2">
      <c r="A46" s="6" t="s">
        <v>142</v>
      </c>
      <c r="B46" s="6" t="s">
        <v>97</v>
      </c>
      <c r="C46" s="6">
        <v>2017</v>
      </c>
      <c r="D46" s="6" t="s">
        <v>98</v>
      </c>
    </row>
    <row r="47" spans="1:4" ht="16" x14ac:dyDescent="0.2">
      <c r="A47" s="6" t="s">
        <v>143</v>
      </c>
      <c r="B47" s="6" t="s">
        <v>97</v>
      </c>
      <c r="C47" s="6">
        <v>2019</v>
      </c>
      <c r="D47" s="6" t="s">
        <v>98</v>
      </c>
    </row>
    <row r="48" spans="1:4" ht="16" x14ac:dyDescent="0.2">
      <c r="A48" s="6" t="s">
        <v>144</v>
      </c>
      <c r="B48" s="6" t="s">
        <v>97</v>
      </c>
      <c r="C48" s="6">
        <v>2020</v>
      </c>
      <c r="D48" s="6" t="s">
        <v>98</v>
      </c>
    </row>
    <row r="49" spans="1:4" ht="16" x14ac:dyDescent="0.2">
      <c r="A49" s="6" t="s">
        <v>145</v>
      </c>
      <c r="B49" s="6" t="s">
        <v>97</v>
      </c>
      <c r="C49" s="6">
        <v>2018</v>
      </c>
      <c r="D49" s="6" t="s">
        <v>98</v>
      </c>
    </row>
    <row r="50" spans="1:4" ht="16" x14ac:dyDescent="0.2">
      <c r="A50" s="6" t="s">
        <v>146</v>
      </c>
      <c r="B50" s="6" t="s">
        <v>97</v>
      </c>
      <c r="C50" s="6">
        <v>2020</v>
      </c>
      <c r="D50" s="6" t="s">
        <v>98</v>
      </c>
    </row>
    <row r="51" spans="1:4" ht="16" x14ac:dyDescent="0.2">
      <c r="A51" s="6" t="s">
        <v>147</v>
      </c>
      <c r="B51" s="6" t="s">
        <v>97</v>
      </c>
      <c r="C51" s="6">
        <v>2019</v>
      </c>
      <c r="D51" s="6" t="s">
        <v>98</v>
      </c>
    </row>
    <row r="52" spans="1:4" ht="16" x14ac:dyDescent="0.2">
      <c r="A52" s="6" t="s">
        <v>148</v>
      </c>
      <c r="B52" s="6" t="s">
        <v>97</v>
      </c>
      <c r="C52" s="6">
        <v>2021</v>
      </c>
      <c r="D52" s="6" t="s">
        <v>98</v>
      </c>
    </row>
    <row r="53" spans="1:4" ht="16" x14ac:dyDescent="0.2">
      <c r="A53" s="6" t="s">
        <v>149</v>
      </c>
      <c r="B53" s="6" t="s">
        <v>97</v>
      </c>
      <c r="C53" s="6">
        <v>2019</v>
      </c>
      <c r="D53" s="6" t="s">
        <v>98</v>
      </c>
    </row>
    <row r="54" spans="1:4" ht="16" x14ac:dyDescent="0.2">
      <c r="A54" s="6" t="s">
        <v>150</v>
      </c>
      <c r="B54" s="6" t="s">
        <v>97</v>
      </c>
      <c r="C54" s="6">
        <v>2013</v>
      </c>
      <c r="D54" s="6" t="s">
        <v>98</v>
      </c>
    </row>
    <row r="55" spans="1:4" ht="16" x14ac:dyDescent="0.2">
      <c r="A55" s="6" t="s">
        <v>151</v>
      </c>
      <c r="B55" s="6" t="s">
        <v>97</v>
      </c>
      <c r="C55" s="6">
        <v>2017</v>
      </c>
      <c r="D55" s="6" t="s">
        <v>98</v>
      </c>
    </row>
    <row r="56" spans="1:4" ht="16" x14ac:dyDescent="0.2">
      <c r="A56" s="6" t="s">
        <v>152</v>
      </c>
      <c r="B56" s="6" t="s">
        <v>97</v>
      </c>
      <c r="C56" s="6">
        <v>2016</v>
      </c>
      <c r="D56" s="6" t="s">
        <v>98</v>
      </c>
    </row>
    <row r="57" spans="1:4" ht="16" x14ac:dyDescent="0.2">
      <c r="A57" s="6" t="s">
        <v>153</v>
      </c>
      <c r="B57" s="6" t="s">
        <v>97</v>
      </c>
      <c r="C57" s="6">
        <v>2019</v>
      </c>
      <c r="D57" s="6" t="s">
        <v>98</v>
      </c>
    </row>
    <row r="58" spans="1:4" ht="16" x14ac:dyDescent="0.2">
      <c r="A58" s="6" t="s">
        <v>154</v>
      </c>
      <c r="B58" s="6" t="s">
        <v>97</v>
      </c>
      <c r="C58" s="6">
        <v>2018</v>
      </c>
      <c r="D58" s="6" t="s">
        <v>98</v>
      </c>
    </row>
    <row r="59" spans="1:4" ht="16" x14ac:dyDescent="0.2">
      <c r="A59" s="6" t="s">
        <v>155</v>
      </c>
      <c r="B59" s="6" t="s">
        <v>97</v>
      </c>
      <c r="C59" s="6">
        <v>2018</v>
      </c>
      <c r="D59" s="6" t="s">
        <v>98</v>
      </c>
    </row>
    <row r="60" spans="1:4" ht="16" x14ac:dyDescent="0.2">
      <c r="A60" s="6" t="s">
        <v>156</v>
      </c>
      <c r="B60" s="6" t="s">
        <v>97</v>
      </c>
      <c r="C60" s="6">
        <v>2017</v>
      </c>
      <c r="D60" s="6" t="s">
        <v>98</v>
      </c>
    </row>
    <row r="61" spans="1:4" ht="16" x14ac:dyDescent="0.2">
      <c r="A61" s="6" t="s">
        <v>157</v>
      </c>
      <c r="B61" s="6" t="s">
        <v>97</v>
      </c>
      <c r="C61" s="6">
        <v>2020</v>
      </c>
      <c r="D61" s="6" t="s">
        <v>98</v>
      </c>
    </row>
    <row r="62" spans="1:4" ht="16" x14ac:dyDescent="0.2">
      <c r="A62" s="6" t="s">
        <v>158</v>
      </c>
      <c r="B62" s="6" t="s">
        <v>97</v>
      </c>
      <c r="C62" s="6">
        <v>2021</v>
      </c>
      <c r="D62" s="6" t="s">
        <v>98</v>
      </c>
    </row>
    <row r="63" spans="1:4" ht="16" x14ac:dyDescent="0.2">
      <c r="A63" s="6" t="s">
        <v>159</v>
      </c>
      <c r="B63" s="6" t="s">
        <v>97</v>
      </c>
      <c r="C63" s="6">
        <v>2015</v>
      </c>
      <c r="D63" s="6" t="s">
        <v>98</v>
      </c>
    </row>
    <row r="64" spans="1:4" ht="16" x14ac:dyDescent="0.2">
      <c r="A64" s="6" t="s">
        <v>160</v>
      </c>
      <c r="B64" s="6" t="s">
        <v>97</v>
      </c>
      <c r="C64" s="6">
        <v>2020</v>
      </c>
      <c r="D64" s="6" t="s">
        <v>98</v>
      </c>
    </row>
    <row r="65" spans="1:4" ht="16" x14ac:dyDescent="0.2">
      <c r="A65" s="6" t="s">
        <v>161</v>
      </c>
      <c r="B65" s="6" t="s">
        <v>102</v>
      </c>
      <c r="C65" s="6">
        <v>2020</v>
      </c>
      <c r="D65" s="6" t="s">
        <v>98</v>
      </c>
    </row>
    <row r="66" spans="1:4" ht="16" x14ac:dyDescent="0.2">
      <c r="A66" s="6" t="s">
        <v>162</v>
      </c>
      <c r="B66" s="6" t="s">
        <v>97</v>
      </c>
      <c r="C66" s="6">
        <v>2021</v>
      </c>
      <c r="D66" s="6" t="s">
        <v>98</v>
      </c>
    </row>
    <row r="67" spans="1:4" ht="16" x14ac:dyDescent="0.2">
      <c r="A67" s="6" t="s">
        <v>163</v>
      </c>
      <c r="B67" s="6" t="s">
        <v>97</v>
      </c>
      <c r="C67" s="6">
        <v>2015</v>
      </c>
      <c r="D67" s="6" t="s">
        <v>98</v>
      </c>
    </row>
    <row r="68" spans="1:4" ht="16" x14ac:dyDescent="0.2">
      <c r="A68" s="6" t="s">
        <v>164</v>
      </c>
      <c r="B68" s="6" t="s">
        <v>97</v>
      </c>
      <c r="C68" s="6">
        <v>2020</v>
      </c>
      <c r="D68" s="6" t="s">
        <v>98</v>
      </c>
    </row>
    <row r="69" spans="1:4" ht="16" x14ac:dyDescent="0.2">
      <c r="A69" s="6" t="s">
        <v>165</v>
      </c>
      <c r="B69" s="6" t="s">
        <v>97</v>
      </c>
      <c r="C69" s="6">
        <v>2020</v>
      </c>
      <c r="D69" s="6" t="s">
        <v>98</v>
      </c>
    </row>
    <row r="70" spans="1:4" ht="16" x14ac:dyDescent="0.2">
      <c r="A70" s="6" t="s">
        <v>166</v>
      </c>
      <c r="B70" s="6" t="s">
        <v>97</v>
      </c>
      <c r="C70" s="6">
        <v>2016</v>
      </c>
      <c r="D70" s="6" t="s">
        <v>98</v>
      </c>
    </row>
    <row r="71" spans="1:4" ht="16" x14ac:dyDescent="0.2">
      <c r="A71" s="6" t="s">
        <v>167</v>
      </c>
      <c r="B71" s="6" t="s">
        <v>97</v>
      </c>
      <c r="C71" s="6">
        <v>2016</v>
      </c>
      <c r="D71" s="6" t="s">
        <v>98</v>
      </c>
    </row>
    <row r="72" spans="1:4" ht="16" x14ac:dyDescent="0.2">
      <c r="A72" s="6" t="s">
        <v>168</v>
      </c>
      <c r="B72" s="6" t="s">
        <v>97</v>
      </c>
      <c r="C72" s="6">
        <v>2016</v>
      </c>
      <c r="D72" s="6" t="s">
        <v>98</v>
      </c>
    </row>
    <row r="73" spans="1:4" ht="16" x14ac:dyDescent="0.2">
      <c r="A73" s="6" t="s">
        <v>169</v>
      </c>
      <c r="B73" s="6" t="s">
        <v>97</v>
      </c>
      <c r="C73" s="6">
        <v>2021</v>
      </c>
      <c r="D73" s="6" t="s">
        <v>98</v>
      </c>
    </row>
    <row r="74" spans="1:4" ht="16" x14ac:dyDescent="0.2">
      <c r="A74" s="6" t="s">
        <v>170</v>
      </c>
      <c r="B74" s="6" t="s">
        <v>102</v>
      </c>
      <c r="C74" s="6">
        <v>2014</v>
      </c>
      <c r="D74" s="6" t="s">
        <v>98</v>
      </c>
    </row>
    <row r="75" spans="1:4" ht="16" x14ac:dyDescent="0.2">
      <c r="A75" s="6" t="s">
        <v>171</v>
      </c>
      <c r="B75" s="6" t="s">
        <v>102</v>
      </c>
      <c r="C75" s="6">
        <v>2016</v>
      </c>
      <c r="D75" s="6" t="s">
        <v>98</v>
      </c>
    </row>
    <row r="76" spans="1:4" ht="16" x14ac:dyDescent="0.2">
      <c r="A76" s="6" t="s">
        <v>172</v>
      </c>
      <c r="B76" s="6" t="s">
        <v>97</v>
      </c>
      <c r="C76" s="6">
        <v>2019</v>
      </c>
      <c r="D76" s="6" t="s">
        <v>98</v>
      </c>
    </row>
    <row r="77" spans="1:4" ht="16" x14ac:dyDescent="0.2">
      <c r="A77" s="6" t="s">
        <v>173</v>
      </c>
      <c r="B77" s="6" t="s">
        <v>97</v>
      </c>
      <c r="C77" s="6">
        <v>2019</v>
      </c>
      <c r="D77" s="6" t="s">
        <v>98</v>
      </c>
    </row>
    <row r="78" spans="1:4" ht="16" x14ac:dyDescent="0.2">
      <c r="A78" s="6" t="s">
        <v>174</v>
      </c>
      <c r="B78" s="6" t="s">
        <v>97</v>
      </c>
      <c r="C78" s="6">
        <v>2020</v>
      </c>
      <c r="D78" s="6" t="s">
        <v>98</v>
      </c>
    </row>
    <row r="79" spans="1:4" ht="16" x14ac:dyDescent="0.2">
      <c r="A79" s="6" t="s">
        <v>175</v>
      </c>
      <c r="B79" s="6" t="s">
        <v>97</v>
      </c>
      <c r="C79" s="6">
        <v>2020</v>
      </c>
      <c r="D79" s="6" t="s">
        <v>98</v>
      </c>
    </row>
    <row r="80" spans="1:4" ht="16" x14ac:dyDescent="0.2">
      <c r="A80" s="6" t="s">
        <v>176</v>
      </c>
      <c r="B80" s="6" t="s">
        <v>97</v>
      </c>
      <c r="C80" s="6">
        <v>2021</v>
      </c>
      <c r="D80" s="6" t="s">
        <v>98</v>
      </c>
    </row>
    <row r="81" spans="1:4" ht="16" x14ac:dyDescent="0.2">
      <c r="A81" s="6" t="s">
        <v>177</v>
      </c>
      <c r="B81" s="6" t="s">
        <v>102</v>
      </c>
      <c r="C81" s="6">
        <v>2021</v>
      </c>
      <c r="D81" s="6" t="s">
        <v>98</v>
      </c>
    </row>
    <row r="82" spans="1:4" ht="16" x14ac:dyDescent="0.2">
      <c r="A82" s="6" t="s">
        <v>178</v>
      </c>
      <c r="B82" s="6" t="s">
        <v>102</v>
      </c>
      <c r="C82" s="6">
        <v>2021</v>
      </c>
      <c r="D82" s="6" t="s">
        <v>98</v>
      </c>
    </row>
    <row r="83" spans="1:4" ht="16" x14ac:dyDescent="0.2">
      <c r="A83" s="6" t="s">
        <v>179</v>
      </c>
      <c r="B83" s="6" t="s">
        <v>97</v>
      </c>
      <c r="C83" s="6">
        <v>2021</v>
      </c>
      <c r="D83" s="6" t="s">
        <v>98</v>
      </c>
    </row>
    <row r="84" spans="1:4" ht="16" x14ac:dyDescent="0.2">
      <c r="A84" s="6" t="s">
        <v>180</v>
      </c>
      <c r="B84" s="6" t="s">
        <v>97</v>
      </c>
      <c r="C84" s="6">
        <v>2016</v>
      </c>
      <c r="D84" s="6" t="s">
        <v>98</v>
      </c>
    </row>
    <row r="85" spans="1:4" ht="16" x14ac:dyDescent="0.2">
      <c r="A85" s="6" t="s">
        <v>181</v>
      </c>
      <c r="B85" s="6" t="s">
        <v>97</v>
      </c>
      <c r="C85" s="6">
        <v>2019</v>
      </c>
      <c r="D85" s="6" t="s">
        <v>98</v>
      </c>
    </row>
    <row r="86" spans="1:4" ht="16" x14ac:dyDescent="0.2">
      <c r="A86" s="6" t="s">
        <v>182</v>
      </c>
      <c r="B86" s="6" t="s">
        <v>97</v>
      </c>
      <c r="C86" s="6">
        <v>2021</v>
      </c>
      <c r="D86" s="6" t="s">
        <v>98</v>
      </c>
    </row>
    <row r="87" spans="1:4" ht="16" x14ac:dyDescent="0.2">
      <c r="A87" s="6" t="s">
        <v>183</v>
      </c>
      <c r="B87" s="6" t="s">
        <v>97</v>
      </c>
      <c r="C87" s="6">
        <v>2020</v>
      </c>
      <c r="D87" s="6" t="s">
        <v>98</v>
      </c>
    </row>
    <row r="88" spans="1:4" ht="16" x14ac:dyDescent="0.2">
      <c r="A88" s="6" t="s">
        <v>184</v>
      </c>
      <c r="B88" s="6" t="s">
        <v>97</v>
      </c>
      <c r="C88" s="6">
        <v>2021</v>
      </c>
      <c r="D88" s="6" t="s">
        <v>98</v>
      </c>
    </row>
    <row r="89" spans="1:4" ht="16" x14ac:dyDescent="0.2">
      <c r="A89" s="6" t="s">
        <v>185</v>
      </c>
      <c r="B89" s="6" t="s">
        <v>97</v>
      </c>
      <c r="C89" s="6">
        <v>2018</v>
      </c>
      <c r="D89" s="6" t="s">
        <v>98</v>
      </c>
    </row>
    <row r="90" spans="1:4" ht="16" x14ac:dyDescent="0.2">
      <c r="A90" s="6" t="s">
        <v>186</v>
      </c>
      <c r="B90" s="6" t="s">
        <v>97</v>
      </c>
      <c r="C90" s="6">
        <v>2018</v>
      </c>
      <c r="D90" s="6" t="s">
        <v>98</v>
      </c>
    </row>
    <row r="91" spans="1:4" ht="16" x14ac:dyDescent="0.2">
      <c r="A91" s="6" t="s">
        <v>187</v>
      </c>
      <c r="B91" s="6" t="s">
        <v>97</v>
      </c>
      <c r="C91" s="6">
        <v>2002</v>
      </c>
      <c r="D91" s="6" t="s">
        <v>98</v>
      </c>
    </row>
    <row r="92" spans="1:4" ht="16" x14ac:dyDescent="0.2">
      <c r="A92" s="6" t="s">
        <v>188</v>
      </c>
      <c r="B92" s="6" t="s">
        <v>97</v>
      </c>
      <c r="C92" s="6">
        <v>2019</v>
      </c>
      <c r="D92" s="6" t="s">
        <v>98</v>
      </c>
    </row>
    <row r="93" spans="1:4" ht="16" x14ac:dyDescent="0.2">
      <c r="A93" s="6" t="s">
        <v>189</v>
      </c>
      <c r="B93" s="6" t="s">
        <v>102</v>
      </c>
      <c r="C93" s="6">
        <v>2019</v>
      </c>
      <c r="D93" s="6" t="s">
        <v>98</v>
      </c>
    </row>
    <row r="94" spans="1:4" ht="16" x14ac:dyDescent="0.2">
      <c r="A94" s="6" t="s">
        <v>190</v>
      </c>
      <c r="B94" s="6" t="s">
        <v>102</v>
      </c>
      <c r="C94" s="6">
        <v>2021</v>
      </c>
      <c r="D94" s="6" t="s">
        <v>98</v>
      </c>
    </row>
    <row r="95" spans="1:4" ht="16" x14ac:dyDescent="0.2">
      <c r="A95" s="6" t="s">
        <v>191</v>
      </c>
      <c r="B95" s="6" t="s">
        <v>102</v>
      </c>
      <c r="C95" s="6">
        <v>2021</v>
      </c>
      <c r="D95" s="6" t="s">
        <v>98</v>
      </c>
    </row>
    <row r="96" spans="1:4" ht="16" x14ac:dyDescent="0.2">
      <c r="A96" s="6" t="s">
        <v>192</v>
      </c>
      <c r="B96" s="6" t="s">
        <v>97</v>
      </c>
      <c r="C96" s="6">
        <v>2020</v>
      </c>
      <c r="D96" s="6" t="s">
        <v>98</v>
      </c>
    </row>
    <row r="97" spans="1:4" ht="16" x14ac:dyDescent="0.2">
      <c r="A97" s="6" t="s">
        <v>193</v>
      </c>
      <c r="B97" s="6" t="s">
        <v>97</v>
      </c>
      <c r="C97" s="6">
        <v>2019</v>
      </c>
      <c r="D97" s="6" t="s">
        <v>98</v>
      </c>
    </row>
    <row r="98" spans="1:4" ht="16" x14ac:dyDescent="0.2">
      <c r="A98" s="6" t="s">
        <v>194</v>
      </c>
      <c r="B98" s="6" t="s">
        <v>97</v>
      </c>
      <c r="C98" s="6">
        <v>2019</v>
      </c>
      <c r="D98" s="6" t="s">
        <v>98</v>
      </c>
    </row>
    <row r="99" spans="1:4" ht="16" x14ac:dyDescent="0.2">
      <c r="A99" s="6" t="s">
        <v>195</v>
      </c>
      <c r="B99" s="6" t="s">
        <v>102</v>
      </c>
      <c r="C99" s="6">
        <v>2013</v>
      </c>
      <c r="D99" s="6" t="s">
        <v>98</v>
      </c>
    </row>
    <row r="100" spans="1:4" ht="16" x14ac:dyDescent="0.2">
      <c r="A100" s="6" t="s">
        <v>196</v>
      </c>
      <c r="B100" s="6" t="s">
        <v>97</v>
      </c>
      <c r="C100" s="6">
        <v>2013</v>
      </c>
      <c r="D100" s="6" t="s">
        <v>98</v>
      </c>
    </row>
    <row r="101" spans="1:4" ht="16" x14ac:dyDescent="0.2">
      <c r="A101" s="6" t="s">
        <v>197</v>
      </c>
      <c r="B101" s="6" t="s">
        <v>102</v>
      </c>
      <c r="C101" s="6">
        <v>2019</v>
      </c>
      <c r="D101" s="6" t="s">
        <v>98</v>
      </c>
    </row>
    <row r="102" spans="1:4" ht="16" x14ac:dyDescent="0.2">
      <c r="A102" s="6" t="s">
        <v>198</v>
      </c>
      <c r="B102" s="6" t="s">
        <v>97</v>
      </c>
      <c r="C102" s="6">
        <v>2019</v>
      </c>
      <c r="D102" s="6" t="s">
        <v>98</v>
      </c>
    </row>
    <row r="103" spans="1:4" ht="16" x14ac:dyDescent="0.2">
      <c r="A103" s="6" t="s">
        <v>199</v>
      </c>
      <c r="B103" s="6" t="s">
        <v>102</v>
      </c>
      <c r="C103" s="6">
        <v>2019</v>
      </c>
      <c r="D103" s="6" t="s">
        <v>98</v>
      </c>
    </row>
    <row r="104" spans="1:4" ht="16" x14ac:dyDescent="0.2">
      <c r="A104" s="6" t="s">
        <v>200</v>
      </c>
      <c r="B104" s="6" t="s">
        <v>97</v>
      </c>
      <c r="C104" s="6">
        <v>2013</v>
      </c>
      <c r="D104" s="6" t="s">
        <v>98</v>
      </c>
    </row>
    <row r="105" spans="1:4" ht="16" x14ac:dyDescent="0.2">
      <c r="A105" s="6" t="s">
        <v>201</v>
      </c>
      <c r="B105" s="6" t="s">
        <v>97</v>
      </c>
      <c r="C105" s="6">
        <v>2019</v>
      </c>
      <c r="D105" s="6" t="s">
        <v>98</v>
      </c>
    </row>
    <row r="106" spans="1:4" ht="16" x14ac:dyDescent="0.2">
      <c r="A106" s="6" t="s">
        <v>202</v>
      </c>
      <c r="B106" s="6" t="s">
        <v>97</v>
      </c>
      <c r="C106" s="6">
        <v>2015</v>
      </c>
      <c r="D106" s="6" t="s">
        <v>98</v>
      </c>
    </row>
    <row r="107" spans="1:4" ht="16" x14ac:dyDescent="0.2">
      <c r="A107" s="6" t="s">
        <v>203</v>
      </c>
      <c r="B107" s="6" t="s">
        <v>97</v>
      </c>
      <c r="C107" s="6">
        <v>2021</v>
      </c>
      <c r="D107" s="6" t="s">
        <v>98</v>
      </c>
    </row>
    <row r="108" spans="1:4" ht="16" x14ac:dyDescent="0.2">
      <c r="A108" s="6" t="s">
        <v>204</v>
      </c>
      <c r="B108" s="6" t="s">
        <v>97</v>
      </c>
      <c r="C108" s="6">
        <v>2011</v>
      </c>
      <c r="D108" s="6" t="s">
        <v>98</v>
      </c>
    </row>
    <row r="109" spans="1:4" ht="16" x14ac:dyDescent="0.2">
      <c r="A109" s="6" t="s">
        <v>205</v>
      </c>
      <c r="B109" s="6" t="s">
        <v>97</v>
      </c>
      <c r="C109" s="6">
        <v>2021</v>
      </c>
      <c r="D109" s="6" t="s">
        <v>98</v>
      </c>
    </row>
    <row r="110" spans="1:4" ht="16" x14ac:dyDescent="0.2">
      <c r="A110" s="6" t="s">
        <v>206</v>
      </c>
      <c r="B110" s="6" t="s">
        <v>97</v>
      </c>
      <c r="C110" s="6">
        <v>2019</v>
      </c>
      <c r="D110" s="6" t="s">
        <v>98</v>
      </c>
    </row>
    <row r="111" spans="1:4" ht="16" x14ac:dyDescent="0.2">
      <c r="A111" s="6" t="s">
        <v>207</v>
      </c>
      <c r="B111" s="6" t="s">
        <v>97</v>
      </c>
      <c r="C111" s="6">
        <v>2013</v>
      </c>
      <c r="D111" s="6" t="s">
        <v>98</v>
      </c>
    </row>
    <row r="112" spans="1:4" ht="16" x14ac:dyDescent="0.2">
      <c r="A112" s="6" t="s">
        <v>208</v>
      </c>
      <c r="B112" s="6" t="s">
        <v>97</v>
      </c>
      <c r="C112" s="6">
        <v>2013</v>
      </c>
      <c r="D112" s="6" t="s">
        <v>98</v>
      </c>
    </row>
    <row r="113" spans="1:4" ht="16" x14ac:dyDescent="0.2">
      <c r="A113" s="6" t="s">
        <v>209</v>
      </c>
      <c r="B113" s="6" t="s">
        <v>97</v>
      </c>
      <c r="C113" s="6">
        <v>2021</v>
      </c>
      <c r="D113" s="6" t="s">
        <v>98</v>
      </c>
    </row>
    <row r="114" spans="1:4" ht="16" x14ac:dyDescent="0.2">
      <c r="A114" s="6" t="s">
        <v>210</v>
      </c>
      <c r="B114" s="6" t="s">
        <v>97</v>
      </c>
      <c r="C114" s="6">
        <v>2019</v>
      </c>
      <c r="D114" s="6" t="s">
        <v>98</v>
      </c>
    </row>
    <row r="115" spans="1:4" ht="16" x14ac:dyDescent="0.2">
      <c r="A115" s="6" t="s">
        <v>211</v>
      </c>
      <c r="B115" s="6" t="s">
        <v>102</v>
      </c>
      <c r="C115" s="6">
        <v>2014</v>
      </c>
      <c r="D115" s="6" t="s">
        <v>98</v>
      </c>
    </row>
    <row r="116" spans="1:4" ht="16" x14ac:dyDescent="0.2">
      <c r="A116" s="6" t="s">
        <v>212</v>
      </c>
      <c r="B116" s="6" t="s">
        <v>97</v>
      </c>
      <c r="C116" s="6">
        <v>2016</v>
      </c>
      <c r="D116" s="6" t="s">
        <v>98</v>
      </c>
    </row>
    <row r="117" spans="1:4" ht="16" x14ac:dyDescent="0.2">
      <c r="A117" s="6" t="s">
        <v>213</v>
      </c>
      <c r="B117" s="6" t="s">
        <v>97</v>
      </c>
      <c r="C117" s="6">
        <v>2017</v>
      </c>
      <c r="D117" s="6" t="s">
        <v>98</v>
      </c>
    </row>
    <row r="118" spans="1:4" ht="16" x14ac:dyDescent="0.2">
      <c r="A118" s="6" t="s">
        <v>214</v>
      </c>
      <c r="B118" s="6" t="s">
        <v>97</v>
      </c>
      <c r="C118" s="6">
        <v>2014</v>
      </c>
      <c r="D118" s="6" t="s">
        <v>98</v>
      </c>
    </row>
    <row r="119" spans="1:4" ht="16" x14ac:dyDescent="0.2">
      <c r="A119" s="6" t="s">
        <v>215</v>
      </c>
      <c r="B119" s="6" t="s">
        <v>97</v>
      </c>
      <c r="C119" s="6">
        <v>2018</v>
      </c>
      <c r="D119" s="6" t="s">
        <v>98</v>
      </c>
    </row>
    <row r="120" spans="1:4" ht="16" x14ac:dyDescent="0.2">
      <c r="A120" s="6" t="s">
        <v>216</v>
      </c>
      <c r="B120" s="6" t="s">
        <v>97</v>
      </c>
      <c r="C120" s="6">
        <v>2018</v>
      </c>
      <c r="D120" s="6" t="s">
        <v>98</v>
      </c>
    </row>
    <row r="121" spans="1:4" ht="16" x14ac:dyDescent="0.2">
      <c r="A121" s="6" t="s">
        <v>217</v>
      </c>
      <c r="B121" s="6" t="s">
        <v>97</v>
      </c>
      <c r="C121" s="6">
        <v>2018</v>
      </c>
      <c r="D121" s="6" t="s">
        <v>98</v>
      </c>
    </row>
    <row r="122" spans="1:4" ht="16" x14ac:dyDescent="0.2">
      <c r="A122" s="6" t="s">
        <v>218</v>
      </c>
      <c r="B122" s="6" t="s">
        <v>97</v>
      </c>
      <c r="C122" s="6">
        <v>2019</v>
      </c>
      <c r="D122" s="6" t="s">
        <v>98</v>
      </c>
    </row>
    <row r="123" spans="1:4" ht="16" x14ac:dyDescent="0.2">
      <c r="A123" s="6" t="s">
        <v>219</v>
      </c>
      <c r="B123" s="6" t="s">
        <v>97</v>
      </c>
      <c r="C123" s="6">
        <v>2012</v>
      </c>
      <c r="D123" s="6" t="s">
        <v>98</v>
      </c>
    </row>
    <row r="124" spans="1:4" ht="16" x14ac:dyDescent="0.2">
      <c r="A124" s="6" t="s">
        <v>220</v>
      </c>
      <c r="B124" s="6" t="s">
        <v>102</v>
      </c>
      <c r="C124" s="6">
        <v>2016</v>
      </c>
      <c r="D124" s="6" t="s">
        <v>98</v>
      </c>
    </row>
    <row r="125" spans="1:4" ht="16" x14ac:dyDescent="0.2">
      <c r="A125" s="6" t="s">
        <v>221</v>
      </c>
      <c r="B125" s="6" t="s">
        <v>97</v>
      </c>
      <c r="C125" s="6">
        <v>2021</v>
      </c>
      <c r="D125" s="6" t="s">
        <v>98</v>
      </c>
    </row>
    <row r="126" spans="1:4" ht="16" x14ac:dyDescent="0.2">
      <c r="A126" s="6" t="s">
        <v>222</v>
      </c>
      <c r="B126" s="6" t="s">
        <v>102</v>
      </c>
      <c r="C126" s="6">
        <v>2009</v>
      </c>
      <c r="D126" s="6" t="s">
        <v>98</v>
      </c>
    </row>
    <row r="127" spans="1:4" ht="16" x14ac:dyDescent="0.2">
      <c r="A127" s="6" t="s">
        <v>223</v>
      </c>
      <c r="B127" s="6" t="s">
        <v>102</v>
      </c>
      <c r="C127" s="6">
        <v>2019</v>
      </c>
      <c r="D127" s="6" t="s">
        <v>98</v>
      </c>
    </row>
    <row r="128" spans="1:4" ht="16" x14ac:dyDescent="0.2">
      <c r="A128" s="6" t="s">
        <v>224</v>
      </c>
      <c r="B128" s="6" t="s">
        <v>97</v>
      </c>
      <c r="C128" s="6">
        <v>2020</v>
      </c>
      <c r="D128" s="6" t="s">
        <v>98</v>
      </c>
    </row>
    <row r="129" spans="1:4" ht="16" x14ac:dyDescent="0.2">
      <c r="A129" s="6" t="s">
        <v>225</v>
      </c>
      <c r="B129" s="6" t="s">
        <v>97</v>
      </c>
      <c r="C129" s="6">
        <v>2017</v>
      </c>
      <c r="D129" s="6" t="s">
        <v>98</v>
      </c>
    </row>
    <row r="130" spans="1:4" ht="16" x14ac:dyDescent="0.2">
      <c r="A130" s="6" t="s">
        <v>226</v>
      </c>
      <c r="B130" s="6" t="s">
        <v>102</v>
      </c>
      <c r="C130" s="6">
        <v>2017</v>
      </c>
      <c r="D130" s="6" t="s">
        <v>98</v>
      </c>
    </row>
    <row r="131" spans="1:4" ht="16" x14ac:dyDescent="0.2">
      <c r="A131" s="6" t="s">
        <v>227</v>
      </c>
      <c r="B131" s="6" t="s">
        <v>97</v>
      </c>
      <c r="C131" s="6">
        <v>2021</v>
      </c>
      <c r="D131" s="6" t="s">
        <v>98</v>
      </c>
    </row>
    <row r="132" spans="1:4" ht="16" x14ac:dyDescent="0.2">
      <c r="A132" s="6" t="s">
        <v>228</v>
      </c>
      <c r="B132" s="6" t="s">
        <v>97</v>
      </c>
      <c r="C132" s="6">
        <v>2020</v>
      </c>
      <c r="D132" s="6" t="s">
        <v>98</v>
      </c>
    </row>
    <row r="133" spans="1:4" ht="16" x14ac:dyDescent="0.2">
      <c r="A133" s="6" t="s">
        <v>229</v>
      </c>
      <c r="B133" s="6" t="s">
        <v>97</v>
      </c>
      <c r="C133" s="6">
        <v>2019</v>
      </c>
      <c r="D133" s="6" t="s">
        <v>98</v>
      </c>
    </row>
    <row r="134" spans="1:4" ht="16" x14ac:dyDescent="0.2">
      <c r="A134" s="6" t="s">
        <v>230</v>
      </c>
      <c r="B134" s="6" t="s">
        <v>97</v>
      </c>
      <c r="C134" s="6">
        <v>2019</v>
      </c>
      <c r="D134" s="6" t="s">
        <v>98</v>
      </c>
    </row>
    <row r="135" spans="1:4" ht="16" x14ac:dyDescent="0.2">
      <c r="A135" s="6" t="s">
        <v>231</v>
      </c>
      <c r="B135" s="6" t="s">
        <v>97</v>
      </c>
      <c r="C135" s="6">
        <v>2017</v>
      </c>
      <c r="D135" s="6" t="s">
        <v>98</v>
      </c>
    </row>
    <row r="136" spans="1:4" ht="16" x14ac:dyDescent="0.2">
      <c r="A136" s="6" t="s">
        <v>232</v>
      </c>
      <c r="B136" s="6" t="s">
        <v>97</v>
      </c>
      <c r="C136" s="6">
        <v>2021</v>
      </c>
      <c r="D136" s="6" t="s">
        <v>98</v>
      </c>
    </row>
    <row r="137" spans="1:4" ht="16" x14ac:dyDescent="0.2">
      <c r="A137" s="6" t="s">
        <v>233</v>
      </c>
      <c r="B137" s="6" t="s">
        <v>97</v>
      </c>
      <c r="C137" s="6">
        <v>2020</v>
      </c>
      <c r="D137" s="6" t="s">
        <v>98</v>
      </c>
    </row>
    <row r="138" spans="1:4" ht="16" x14ac:dyDescent="0.2">
      <c r="A138" s="6" t="s">
        <v>234</v>
      </c>
      <c r="B138" s="6" t="s">
        <v>97</v>
      </c>
      <c r="C138" s="6">
        <v>2021</v>
      </c>
      <c r="D138" s="6" t="s">
        <v>98</v>
      </c>
    </row>
    <row r="139" spans="1:4" ht="16" x14ac:dyDescent="0.2">
      <c r="A139" s="6" t="s">
        <v>235</v>
      </c>
      <c r="B139" s="6" t="s">
        <v>102</v>
      </c>
      <c r="C139" s="6">
        <v>2020</v>
      </c>
      <c r="D139" s="6" t="s">
        <v>98</v>
      </c>
    </row>
    <row r="140" spans="1:4" ht="16" x14ac:dyDescent="0.2">
      <c r="A140" s="6" t="s">
        <v>236</v>
      </c>
      <c r="B140" s="6" t="s">
        <v>97</v>
      </c>
      <c r="C140" s="6">
        <v>2021</v>
      </c>
      <c r="D140" s="6" t="s">
        <v>98</v>
      </c>
    </row>
    <row r="141" spans="1:4" ht="16" x14ac:dyDescent="0.2">
      <c r="A141" s="6" t="s">
        <v>237</v>
      </c>
      <c r="B141" s="6" t="s">
        <v>102</v>
      </c>
      <c r="C141" s="6">
        <v>2021</v>
      </c>
      <c r="D141" s="6" t="s">
        <v>98</v>
      </c>
    </row>
    <row r="142" spans="1:4" ht="16" x14ac:dyDescent="0.2">
      <c r="A142" s="6" t="s">
        <v>238</v>
      </c>
      <c r="B142" s="6" t="s">
        <v>102</v>
      </c>
      <c r="C142" s="6">
        <v>2019</v>
      </c>
      <c r="D142" s="6" t="s">
        <v>98</v>
      </c>
    </row>
    <row r="143" spans="1:4" ht="16" x14ac:dyDescent="0.2">
      <c r="A143" s="6" t="s">
        <v>239</v>
      </c>
      <c r="B143" s="6" t="s">
        <v>102</v>
      </c>
      <c r="C143" s="6">
        <v>2019</v>
      </c>
      <c r="D143" s="6" t="s">
        <v>98</v>
      </c>
    </row>
    <row r="144" spans="1:4" ht="16" x14ac:dyDescent="0.2">
      <c r="A144" s="6" t="s">
        <v>240</v>
      </c>
      <c r="B144" s="6" t="s">
        <v>97</v>
      </c>
      <c r="C144" s="6">
        <v>2016</v>
      </c>
      <c r="D144" s="6" t="s">
        <v>98</v>
      </c>
    </row>
    <row r="145" spans="1:4" ht="16" x14ac:dyDescent="0.2">
      <c r="A145" s="6" t="s">
        <v>241</v>
      </c>
      <c r="B145" s="6" t="s">
        <v>97</v>
      </c>
      <c r="C145" s="6">
        <v>2019</v>
      </c>
      <c r="D145" s="6" t="s">
        <v>98</v>
      </c>
    </row>
    <row r="146" spans="1:4" ht="16" x14ac:dyDescent="0.2">
      <c r="A146" s="6" t="s">
        <v>242</v>
      </c>
      <c r="B146" s="6" t="s">
        <v>102</v>
      </c>
      <c r="C146" s="6">
        <v>2021</v>
      </c>
      <c r="D146" s="6" t="s">
        <v>98</v>
      </c>
    </row>
    <row r="147" spans="1:4" ht="16" x14ac:dyDescent="0.2">
      <c r="A147" s="6" t="s">
        <v>243</v>
      </c>
      <c r="B147" s="6" t="s">
        <v>97</v>
      </c>
      <c r="C147" s="6">
        <v>2020</v>
      </c>
      <c r="D147" s="6" t="s">
        <v>98</v>
      </c>
    </row>
    <row r="148" spans="1:4" ht="16" x14ac:dyDescent="0.2">
      <c r="A148" s="6" t="s">
        <v>244</v>
      </c>
      <c r="B148" s="6" t="s">
        <v>102</v>
      </c>
      <c r="C148" s="6">
        <v>2020</v>
      </c>
      <c r="D148" s="6" t="s">
        <v>98</v>
      </c>
    </row>
    <row r="149" spans="1:4" ht="16" x14ac:dyDescent="0.2">
      <c r="A149" s="6" t="s">
        <v>245</v>
      </c>
      <c r="B149" s="6" t="s">
        <v>97</v>
      </c>
      <c r="C149" s="6">
        <v>2019</v>
      </c>
      <c r="D149" s="6" t="s">
        <v>98</v>
      </c>
    </row>
    <row r="150" spans="1:4" ht="16" x14ac:dyDescent="0.2">
      <c r="A150" s="6" t="s">
        <v>246</v>
      </c>
      <c r="B150" s="6" t="s">
        <v>97</v>
      </c>
      <c r="C150" s="6">
        <v>2021</v>
      </c>
      <c r="D150" s="6" t="s">
        <v>98</v>
      </c>
    </row>
    <row r="151" spans="1:4" ht="16" x14ac:dyDescent="0.2">
      <c r="A151" s="6" t="s">
        <v>247</v>
      </c>
      <c r="B151" s="6" t="s">
        <v>97</v>
      </c>
      <c r="C151" s="6">
        <v>2020</v>
      </c>
      <c r="D151" s="6" t="s">
        <v>98</v>
      </c>
    </row>
    <row r="152" spans="1:4" ht="16" x14ac:dyDescent="0.2">
      <c r="A152" s="6" t="s">
        <v>248</v>
      </c>
      <c r="B152" s="6" t="s">
        <v>97</v>
      </c>
      <c r="C152" s="6">
        <v>2020</v>
      </c>
      <c r="D152" s="6" t="s">
        <v>98</v>
      </c>
    </row>
    <row r="153" spans="1:4" ht="16" x14ac:dyDescent="0.2">
      <c r="A153" s="6" t="s">
        <v>249</v>
      </c>
      <c r="B153" s="6" t="s">
        <v>97</v>
      </c>
      <c r="C153" s="6">
        <v>2019</v>
      </c>
      <c r="D153" s="6" t="s">
        <v>98</v>
      </c>
    </row>
    <row r="154" spans="1:4" ht="16" x14ac:dyDescent="0.2">
      <c r="A154" s="6" t="s">
        <v>250</v>
      </c>
      <c r="B154" s="6" t="s">
        <v>97</v>
      </c>
      <c r="C154" s="6">
        <v>2009</v>
      </c>
      <c r="D154" s="6" t="s">
        <v>98</v>
      </c>
    </row>
    <row r="155" spans="1:4" ht="16" x14ac:dyDescent="0.2">
      <c r="A155" s="6" t="s">
        <v>251</v>
      </c>
      <c r="B155" s="6" t="s">
        <v>97</v>
      </c>
      <c r="C155" s="6">
        <v>2019</v>
      </c>
      <c r="D155" s="6" t="s">
        <v>98</v>
      </c>
    </row>
    <row r="156" spans="1:4" ht="16" x14ac:dyDescent="0.2">
      <c r="A156" s="6" t="s">
        <v>252</v>
      </c>
      <c r="B156" s="6" t="s">
        <v>97</v>
      </c>
      <c r="C156" s="6">
        <v>2019</v>
      </c>
      <c r="D156" s="6" t="s">
        <v>98</v>
      </c>
    </row>
    <row r="157" spans="1:4" ht="16" x14ac:dyDescent="0.2">
      <c r="A157" s="6" t="s">
        <v>253</v>
      </c>
      <c r="B157" s="6" t="s">
        <v>97</v>
      </c>
      <c r="C157" s="6">
        <v>2021</v>
      </c>
      <c r="D157" s="6" t="s">
        <v>98</v>
      </c>
    </row>
    <row r="158" spans="1:4" ht="16" x14ac:dyDescent="0.2">
      <c r="A158" s="6" t="s">
        <v>254</v>
      </c>
      <c r="B158" s="6" t="s">
        <v>97</v>
      </c>
      <c r="C158" s="6">
        <v>2020</v>
      </c>
      <c r="D158" s="6" t="s">
        <v>98</v>
      </c>
    </row>
    <row r="159" spans="1:4" ht="16" x14ac:dyDescent="0.2">
      <c r="A159" s="6" t="s">
        <v>255</v>
      </c>
      <c r="B159" s="6" t="s">
        <v>97</v>
      </c>
      <c r="C159" s="6">
        <v>2019</v>
      </c>
      <c r="D159" s="6" t="s">
        <v>98</v>
      </c>
    </row>
    <row r="160" spans="1:4" ht="16" x14ac:dyDescent="0.2">
      <c r="A160" s="6" t="s">
        <v>256</v>
      </c>
      <c r="B160" s="6" t="s">
        <v>102</v>
      </c>
      <c r="C160" s="6">
        <v>2020</v>
      </c>
      <c r="D160" s="6" t="s">
        <v>98</v>
      </c>
    </row>
    <row r="161" spans="1:4" ht="16" x14ac:dyDescent="0.2">
      <c r="A161" s="6" t="s">
        <v>257</v>
      </c>
      <c r="B161" s="6" t="s">
        <v>97</v>
      </c>
      <c r="C161" s="6">
        <v>2021</v>
      </c>
      <c r="D161" s="6" t="s">
        <v>98</v>
      </c>
    </row>
    <row r="162" spans="1:4" ht="16" x14ac:dyDescent="0.2">
      <c r="A162" s="6" t="s">
        <v>258</v>
      </c>
      <c r="B162" s="6" t="s">
        <v>97</v>
      </c>
      <c r="C162" s="6">
        <v>2020</v>
      </c>
      <c r="D162" s="6" t="s">
        <v>98</v>
      </c>
    </row>
    <row r="163" spans="1:4" ht="16" x14ac:dyDescent="0.2">
      <c r="A163" s="6" t="s">
        <v>259</v>
      </c>
      <c r="B163" s="6" t="s">
        <v>102</v>
      </c>
      <c r="C163" s="6">
        <v>2013</v>
      </c>
      <c r="D163" s="6" t="s">
        <v>98</v>
      </c>
    </row>
    <row r="164" spans="1:4" ht="16" x14ac:dyDescent="0.2">
      <c r="A164" s="6" t="s">
        <v>260</v>
      </c>
      <c r="B164" s="6" t="s">
        <v>97</v>
      </c>
      <c r="C164" s="6">
        <v>2018</v>
      </c>
      <c r="D164" s="6" t="s">
        <v>98</v>
      </c>
    </row>
    <row r="165" spans="1:4" ht="16" x14ac:dyDescent="0.2">
      <c r="A165" s="6" t="s">
        <v>261</v>
      </c>
      <c r="B165" s="6" t="s">
        <v>97</v>
      </c>
      <c r="C165" s="6">
        <v>2019</v>
      </c>
      <c r="D165" s="6" t="s">
        <v>98</v>
      </c>
    </row>
    <row r="166" spans="1:4" ht="16" x14ac:dyDescent="0.2">
      <c r="A166" s="6" t="s">
        <v>262</v>
      </c>
      <c r="B166" s="6" t="s">
        <v>97</v>
      </c>
      <c r="C166" s="6">
        <v>2015</v>
      </c>
      <c r="D166" s="6" t="s">
        <v>98</v>
      </c>
    </row>
    <row r="167" spans="1:4" ht="16" x14ac:dyDescent="0.2">
      <c r="A167" s="6" t="s">
        <v>263</v>
      </c>
      <c r="B167" s="6" t="s">
        <v>97</v>
      </c>
      <c r="C167" s="6">
        <v>2020</v>
      </c>
      <c r="D167" s="6" t="s">
        <v>98</v>
      </c>
    </row>
    <row r="168" spans="1:4" ht="16" x14ac:dyDescent="0.2">
      <c r="A168" s="6" t="s">
        <v>264</v>
      </c>
      <c r="B168" s="6" t="s">
        <v>97</v>
      </c>
      <c r="C168" s="6">
        <v>2020</v>
      </c>
      <c r="D168" s="6" t="s">
        <v>98</v>
      </c>
    </row>
    <row r="169" spans="1:4" ht="16" x14ac:dyDescent="0.2">
      <c r="A169" s="6" t="s">
        <v>265</v>
      </c>
      <c r="B169" s="6" t="s">
        <v>97</v>
      </c>
      <c r="C169" s="6">
        <v>2018</v>
      </c>
      <c r="D169" s="6" t="s">
        <v>98</v>
      </c>
    </row>
    <row r="170" spans="1:4" ht="16" x14ac:dyDescent="0.2">
      <c r="A170" s="6" t="s">
        <v>266</v>
      </c>
      <c r="B170" s="6" t="s">
        <v>97</v>
      </c>
      <c r="C170" s="6">
        <v>2019</v>
      </c>
      <c r="D170" s="6" t="s">
        <v>98</v>
      </c>
    </row>
    <row r="171" spans="1:4" ht="16" x14ac:dyDescent="0.2">
      <c r="A171" s="6" t="s">
        <v>267</v>
      </c>
      <c r="B171" s="6" t="s">
        <v>97</v>
      </c>
      <c r="C171" s="6">
        <v>2020</v>
      </c>
      <c r="D171" s="6" t="s">
        <v>98</v>
      </c>
    </row>
    <row r="172" spans="1:4" ht="16" x14ac:dyDescent="0.2">
      <c r="A172" s="6" t="s">
        <v>268</v>
      </c>
      <c r="B172" s="6" t="s">
        <v>97</v>
      </c>
      <c r="C172" s="6">
        <v>2020</v>
      </c>
      <c r="D172" s="6" t="s">
        <v>98</v>
      </c>
    </row>
    <row r="173" spans="1:4" ht="16" x14ac:dyDescent="0.2">
      <c r="A173" s="6" t="s">
        <v>269</v>
      </c>
      <c r="B173" s="6" t="s">
        <v>97</v>
      </c>
      <c r="C173" s="6">
        <v>2010</v>
      </c>
      <c r="D173" s="6" t="s">
        <v>98</v>
      </c>
    </row>
    <row r="174" spans="1:4" ht="16" x14ac:dyDescent="0.2">
      <c r="A174" s="6" t="s">
        <v>270</v>
      </c>
      <c r="B174" s="6" t="s">
        <v>97</v>
      </c>
      <c r="C174" s="6">
        <v>2019</v>
      </c>
      <c r="D174" s="6" t="s">
        <v>98</v>
      </c>
    </row>
    <row r="175" spans="1:4" ht="16" x14ac:dyDescent="0.2">
      <c r="A175" s="6" t="s">
        <v>271</v>
      </c>
      <c r="B175" s="6" t="s">
        <v>102</v>
      </c>
      <c r="C175" s="6">
        <v>2021</v>
      </c>
      <c r="D175" s="6" t="s">
        <v>98</v>
      </c>
    </row>
    <row r="176" spans="1:4" ht="16" x14ac:dyDescent="0.2">
      <c r="A176" s="6" t="s">
        <v>272</v>
      </c>
      <c r="B176" s="6" t="s">
        <v>97</v>
      </c>
      <c r="C176" s="6">
        <v>2013</v>
      </c>
      <c r="D176" s="6" t="s">
        <v>98</v>
      </c>
    </row>
    <row r="177" spans="1:4" ht="16" x14ac:dyDescent="0.2">
      <c r="A177" s="6" t="s">
        <v>273</v>
      </c>
      <c r="B177" s="6" t="s">
        <v>102</v>
      </c>
      <c r="C177" s="6">
        <v>2018</v>
      </c>
      <c r="D177" s="6" t="s">
        <v>98</v>
      </c>
    </row>
    <row r="178" spans="1:4" ht="16" x14ac:dyDescent="0.2">
      <c r="A178" s="6" t="s">
        <v>274</v>
      </c>
      <c r="B178" s="6" t="s">
        <v>97</v>
      </c>
      <c r="C178" s="6">
        <v>2019</v>
      </c>
      <c r="D178" s="6" t="s">
        <v>98</v>
      </c>
    </row>
    <row r="179" spans="1:4" ht="16" x14ac:dyDescent="0.2">
      <c r="A179" s="6" t="s">
        <v>275</v>
      </c>
      <c r="B179" s="6" t="s">
        <v>97</v>
      </c>
      <c r="C179" s="6">
        <v>2018</v>
      </c>
      <c r="D179" s="6" t="s">
        <v>98</v>
      </c>
    </row>
    <row r="180" spans="1:4" ht="16" x14ac:dyDescent="0.2">
      <c r="A180" s="6" t="s">
        <v>276</v>
      </c>
      <c r="B180" s="6" t="s">
        <v>97</v>
      </c>
      <c r="C180" s="6">
        <v>2020</v>
      </c>
      <c r="D180" s="6" t="s">
        <v>98</v>
      </c>
    </row>
    <row r="181" spans="1:4" ht="16" x14ac:dyDescent="0.2">
      <c r="A181" s="6" t="s">
        <v>277</v>
      </c>
      <c r="B181" s="6" t="s">
        <v>97</v>
      </c>
      <c r="C181" s="6">
        <v>2017</v>
      </c>
      <c r="D181" s="6" t="s">
        <v>98</v>
      </c>
    </row>
    <row r="182" spans="1:4" ht="16" x14ac:dyDescent="0.2">
      <c r="A182" s="6" t="s">
        <v>278</v>
      </c>
      <c r="B182" s="6" t="s">
        <v>97</v>
      </c>
      <c r="C182" s="6">
        <v>2017</v>
      </c>
      <c r="D182" s="6" t="s">
        <v>98</v>
      </c>
    </row>
    <row r="183" spans="1:4" ht="16" x14ac:dyDescent="0.2">
      <c r="A183" s="6" t="s">
        <v>279</v>
      </c>
      <c r="B183" s="6" t="s">
        <v>102</v>
      </c>
      <c r="C183" s="6">
        <v>2021</v>
      </c>
      <c r="D183" s="6" t="s">
        <v>98</v>
      </c>
    </row>
    <row r="184" spans="1:4" ht="16" x14ac:dyDescent="0.2">
      <c r="A184" s="6" t="s">
        <v>280</v>
      </c>
      <c r="B184" s="6" t="s">
        <v>102</v>
      </c>
      <c r="C184" s="6">
        <v>2019</v>
      </c>
      <c r="D184" s="6" t="s">
        <v>98</v>
      </c>
    </row>
    <row r="185" spans="1:4" ht="16" x14ac:dyDescent="0.2">
      <c r="A185" s="6" t="s">
        <v>281</v>
      </c>
      <c r="B185" s="6" t="s">
        <v>97</v>
      </c>
      <c r="C185" s="6">
        <v>2020</v>
      </c>
      <c r="D185" s="6" t="s">
        <v>98</v>
      </c>
    </row>
    <row r="186" spans="1:4" ht="16" x14ac:dyDescent="0.2">
      <c r="A186" s="6" t="s">
        <v>282</v>
      </c>
      <c r="B186" s="6" t="s">
        <v>97</v>
      </c>
      <c r="C186" s="6">
        <v>2017</v>
      </c>
      <c r="D186" s="6" t="s">
        <v>98</v>
      </c>
    </row>
    <row r="187" spans="1:4" ht="16" x14ac:dyDescent="0.2">
      <c r="A187" s="6" t="s">
        <v>283</v>
      </c>
      <c r="B187" s="6" t="s">
        <v>97</v>
      </c>
      <c r="C187" s="6">
        <v>2019</v>
      </c>
      <c r="D187" s="6" t="s">
        <v>98</v>
      </c>
    </row>
    <row r="188" spans="1:4" ht="16" x14ac:dyDescent="0.2">
      <c r="A188" s="6" t="s">
        <v>284</v>
      </c>
      <c r="B188" s="6" t="s">
        <v>102</v>
      </c>
      <c r="C188" s="6">
        <v>2021</v>
      </c>
      <c r="D188" s="6" t="s">
        <v>98</v>
      </c>
    </row>
    <row r="189" spans="1:4" ht="16" x14ac:dyDescent="0.2">
      <c r="A189" s="6" t="s">
        <v>285</v>
      </c>
      <c r="B189" s="6" t="s">
        <v>97</v>
      </c>
      <c r="C189" s="6">
        <v>2019</v>
      </c>
      <c r="D189" s="6" t="s">
        <v>98</v>
      </c>
    </row>
    <row r="190" spans="1:4" ht="16" x14ac:dyDescent="0.2">
      <c r="A190" s="6" t="s">
        <v>286</v>
      </c>
      <c r="B190" s="6" t="s">
        <v>97</v>
      </c>
      <c r="C190" s="6">
        <v>2002</v>
      </c>
      <c r="D190" s="6" t="s">
        <v>98</v>
      </c>
    </row>
    <row r="191" spans="1:4" ht="16" x14ac:dyDescent="0.2">
      <c r="A191" s="6" t="s">
        <v>287</v>
      </c>
      <c r="B191" s="6" t="s">
        <v>97</v>
      </c>
      <c r="C191" s="6">
        <v>2019</v>
      </c>
      <c r="D191" s="6" t="s">
        <v>98</v>
      </c>
    </row>
    <row r="192" spans="1:4" ht="16" x14ac:dyDescent="0.2">
      <c r="A192" s="6" t="s">
        <v>288</v>
      </c>
      <c r="B192" s="6" t="s">
        <v>102</v>
      </c>
      <c r="C192" s="6">
        <v>2019</v>
      </c>
      <c r="D192" s="6" t="s">
        <v>98</v>
      </c>
    </row>
    <row r="193" spans="1:4" ht="16" x14ac:dyDescent="0.2">
      <c r="A193" s="6" t="s">
        <v>289</v>
      </c>
      <c r="B193" s="6" t="s">
        <v>102</v>
      </c>
      <c r="C193" s="6">
        <v>2018</v>
      </c>
      <c r="D193" s="6" t="s">
        <v>98</v>
      </c>
    </row>
    <row r="194" spans="1:4" ht="16" x14ac:dyDescent="0.2">
      <c r="A194" s="6" t="s">
        <v>290</v>
      </c>
      <c r="B194" s="6" t="s">
        <v>102</v>
      </c>
      <c r="C194" s="6">
        <v>2018</v>
      </c>
      <c r="D194" s="6" t="s">
        <v>98</v>
      </c>
    </row>
    <row r="195" spans="1:4" ht="16" x14ac:dyDescent="0.2">
      <c r="A195" s="6" t="s">
        <v>291</v>
      </c>
      <c r="B195" s="6" t="s">
        <v>97</v>
      </c>
      <c r="C195" s="6">
        <v>2015</v>
      </c>
      <c r="D195" s="6" t="s">
        <v>98</v>
      </c>
    </row>
    <row r="196" spans="1:4" ht="16" x14ac:dyDescent="0.2">
      <c r="A196" s="6" t="s">
        <v>292</v>
      </c>
      <c r="B196" s="6" t="s">
        <v>102</v>
      </c>
      <c r="C196" s="6">
        <v>2020</v>
      </c>
      <c r="D196" s="6" t="s">
        <v>98</v>
      </c>
    </row>
    <row r="197" spans="1:4" ht="16" x14ac:dyDescent="0.2">
      <c r="A197" s="6" t="s">
        <v>293</v>
      </c>
      <c r="B197" s="6" t="s">
        <v>97</v>
      </c>
      <c r="C197" s="6">
        <v>2020</v>
      </c>
      <c r="D197" s="6" t="s">
        <v>98</v>
      </c>
    </row>
    <row r="198" spans="1:4" ht="16" x14ac:dyDescent="0.2">
      <c r="A198" s="6" t="s">
        <v>294</v>
      </c>
      <c r="B198" s="6" t="s">
        <v>97</v>
      </c>
      <c r="C198" s="6">
        <v>2008</v>
      </c>
      <c r="D198" s="6" t="s">
        <v>98</v>
      </c>
    </row>
    <row r="199" spans="1:4" ht="16" x14ac:dyDescent="0.2">
      <c r="A199" s="6" t="s">
        <v>295</v>
      </c>
      <c r="B199" s="6" t="s">
        <v>97</v>
      </c>
      <c r="C199" s="6">
        <v>2018</v>
      </c>
      <c r="D199" s="6" t="s">
        <v>98</v>
      </c>
    </row>
    <row r="200" spans="1:4" ht="16" x14ac:dyDescent="0.2">
      <c r="A200" s="6" t="s">
        <v>296</v>
      </c>
      <c r="B200" s="6" t="s">
        <v>97</v>
      </c>
      <c r="C200" s="6">
        <v>2017</v>
      </c>
      <c r="D200" s="6" t="s">
        <v>98</v>
      </c>
    </row>
    <row r="201" spans="1:4" ht="16" x14ac:dyDescent="0.2">
      <c r="A201" s="6" t="s">
        <v>297</v>
      </c>
      <c r="B201" s="6" t="s">
        <v>97</v>
      </c>
      <c r="C201" s="6">
        <v>2018</v>
      </c>
      <c r="D201" s="6" t="s">
        <v>98</v>
      </c>
    </row>
    <row r="202" spans="1:4" ht="16" x14ac:dyDescent="0.2">
      <c r="A202" s="6" t="s">
        <v>298</v>
      </c>
      <c r="B202" s="6" t="s">
        <v>97</v>
      </c>
      <c r="C202" s="6">
        <v>2020</v>
      </c>
      <c r="D202" s="6" t="s">
        <v>98</v>
      </c>
    </row>
    <row r="203" spans="1:4" ht="16" x14ac:dyDescent="0.2">
      <c r="A203" s="6" t="s">
        <v>299</v>
      </c>
      <c r="B203" s="6" t="s">
        <v>97</v>
      </c>
      <c r="C203" s="6">
        <v>2020</v>
      </c>
      <c r="D203" s="6" t="s">
        <v>98</v>
      </c>
    </row>
    <row r="204" spans="1:4" ht="16" x14ac:dyDescent="0.2">
      <c r="A204" s="6" t="s">
        <v>300</v>
      </c>
      <c r="B204" s="6" t="s">
        <v>97</v>
      </c>
      <c r="C204" s="6">
        <v>2020</v>
      </c>
      <c r="D204" s="6" t="s">
        <v>98</v>
      </c>
    </row>
    <row r="205" spans="1:4" ht="16" x14ac:dyDescent="0.2">
      <c r="A205" s="6" t="s">
        <v>301</v>
      </c>
      <c r="B205" s="6" t="s">
        <v>97</v>
      </c>
      <c r="C205" s="6">
        <v>2018</v>
      </c>
      <c r="D205" s="6" t="s">
        <v>98</v>
      </c>
    </row>
    <row r="206" spans="1:4" ht="16" x14ac:dyDescent="0.2">
      <c r="A206" s="6" t="s">
        <v>302</v>
      </c>
      <c r="B206" s="6" t="s">
        <v>97</v>
      </c>
      <c r="C206" s="6">
        <v>2012</v>
      </c>
      <c r="D206" s="6" t="s">
        <v>98</v>
      </c>
    </row>
    <row r="207" spans="1:4" ht="16" x14ac:dyDescent="0.2">
      <c r="A207" s="6" t="s">
        <v>303</v>
      </c>
      <c r="B207" s="6" t="s">
        <v>97</v>
      </c>
      <c r="C207" s="6">
        <v>2020</v>
      </c>
      <c r="D207" s="6" t="s">
        <v>98</v>
      </c>
    </row>
    <row r="208" spans="1:4" ht="16" x14ac:dyDescent="0.2">
      <c r="A208" s="6" t="s">
        <v>304</v>
      </c>
      <c r="B208" s="6" t="s">
        <v>102</v>
      </c>
      <c r="C208" s="6">
        <v>2015</v>
      </c>
      <c r="D208" s="6" t="s">
        <v>98</v>
      </c>
    </row>
    <row r="209" spans="1:4" ht="16" x14ac:dyDescent="0.2">
      <c r="A209" s="6" t="s">
        <v>305</v>
      </c>
      <c r="B209" s="6" t="s">
        <v>97</v>
      </c>
      <c r="C209" s="6">
        <v>2021</v>
      </c>
      <c r="D209" s="6" t="s">
        <v>98</v>
      </c>
    </row>
    <row r="210" spans="1:4" ht="16" x14ac:dyDescent="0.2">
      <c r="A210" s="6" t="s">
        <v>306</v>
      </c>
      <c r="B210" s="6" t="s">
        <v>97</v>
      </c>
      <c r="C210" s="6">
        <v>2019</v>
      </c>
      <c r="D210" s="6" t="s">
        <v>98</v>
      </c>
    </row>
    <row r="211" spans="1:4" ht="16" x14ac:dyDescent="0.2">
      <c r="A211" s="6" t="s">
        <v>307</v>
      </c>
      <c r="B211" s="6" t="s">
        <v>97</v>
      </c>
      <c r="C211" s="6">
        <v>2021</v>
      </c>
      <c r="D211" s="6" t="s">
        <v>98</v>
      </c>
    </row>
    <row r="212" spans="1:4" ht="16" x14ac:dyDescent="0.2">
      <c r="A212" s="6" t="s">
        <v>308</v>
      </c>
      <c r="B212" s="6" t="s">
        <v>97</v>
      </c>
      <c r="C212" s="6">
        <v>2013</v>
      </c>
      <c r="D212" s="6" t="s">
        <v>98</v>
      </c>
    </row>
    <row r="213" spans="1:4" ht="16" x14ac:dyDescent="0.2">
      <c r="A213" s="6" t="s">
        <v>309</v>
      </c>
      <c r="B213" s="6" t="s">
        <v>97</v>
      </c>
      <c r="C213" s="6">
        <v>2020</v>
      </c>
      <c r="D213" s="6" t="s">
        <v>98</v>
      </c>
    </row>
    <row r="214" spans="1:4" ht="16" x14ac:dyDescent="0.2">
      <c r="A214" s="6" t="s">
        <v>310</v>
      </c>
      <c r="B214" s="6" t="s">
        <v>97</v>
      </c>
      <c r="C214" s="6">
        <v>2018</v>
      </c>
      <c r="D214" s="6" t="s">
        <v>98</v>
      </c>
    </row>
    <row r="215" spans="1:4" ht="16" x14ac:dyDescent="0.2">
      <c r="A215" s="6" t="s">
        <v>311</v>
      </c>
      <c r="B215" s="6" t="s">
        <v>97</v>
      </c>
      <c r="C215" s="6">
        <v>2014</v>
      </c>
      <c r="D215" s="6" t="s">
        <v>98</v>
      </c>
    </row>
    <row r="216" spans="1:4" ht="16" x14ac:dyDescent="0.2">
      <c r="A216" s="6" t="s">
        <v>312</v>
      </c>
      <c r="B216" s="6" t="s">
        <v>97</v>
      </c>
      <c r="C216" s="6">
        <v>2020</v>
      </c>
      <c r="D216" s="6" t="s">
        <v>98</v>
      </c>
    </row>
    <row r="217" spans="1:4" ht="16" x14ac:dyDescent="0.2">
      <c r="A217" s="6" t="s">
        <v>313</v>
      </c>
      <c r="B217" s="6" t="s">
        <v>97</v>
      </c>
      <c r="C217" s="6">
        <v>2018</v>
      </c>
      <c r="D217" s="6" t="s">
        <v>98</v>
      </c>
    </row>
    <row r="218" spans="1:4" ht="16" x14ac:dyDescent="0.2">
      <c r="A218" s="6" t="s">
        <v>314</v>
      </c>
      <c r="B218" s="6" t="s">
        <v>97</v>
      </c>
      <c r="C218" s="6">
        <v>2018</v>
      </c>
      <c r="D218" s="6" t="s">
        <v>98</v>
      </c>
    </row>
    <row r="219" spans="1:4" ht="16" x14ac:dyDescent="0.2">
      <c r="A219" s="6" t="s">
        <v>315</v>
      </c>
      <c r="B219" s="6" t="s">
        <v>102</v>
      </c>
      <c r="C219" s="6">
        <v>2021</v>
      </c>
      <c r="D219" s="6" t="s">
        <v>98</v>
      </c>
    </row>
    <row r="220" spans="1:4" ht="16" x14ac:dyDescent="0.2">
      <c r="A220" s="6" t="s">
        <v>316</v>
      </c>
      <c r="B220" s="6" t="s">
        <v>102</v>
      </c>
      <c r="C220" s="6">
        <v>2017</v>
      </c>
      <c r="D220" s="6" t="s">
        <v>98</v>
      </c>
    </row>
    <row r="221" spans="1:4" ht="16" x14ac:dyDescent="0.2">
      <c r="A221" s="6" t="s">
        <v>317</v>
      </c>
      <c r="B221" s="6" t="s">
        <v>97</v>
      </c>
      <c r="C221" s="6">
        <v>2016</v>
      </c>
      <c r="D221" s="6" t="s">
        <v>98</v>
      </c>
    </row>
    <row r="222" spans="1:4" ht="16" x14ac:dyDescent="0.2">
      <c r="A222" s="6" t="s">
        <v>318</v>
      </c>
      <c r="B222" s="6" t="s">
        <v>97</v>
      </c>
      <c r="C222" s="6">
        <v>2015</v>
      </c>
      <c r="D222" s="6" t="s">
        <v>98</v>
      </c>
    </row>
    <row r="223" spans="1:4" ht="16" x14ac:dyDescent="0.2">
      <c r="A223" s="6" t="s">
        <v>319</v>
      </c>
      <c r="B223" s="6" t="s">
        <v>97</v>
      </c>
      <c r="C223" s="6">
        <v>2015</v>
      </c>
      <c r="D223" s="6" t="s">
        <v>98</v>
      </c>
    </row>
    <row r="224" spans="1:4" ht="16" x14ac:dyDescent="0.2">
      <c r="A224" s="6" t="s">
        <v>320</v>
      </c>
      <c r="B224" s="6" t="s">
        <v>97</v>
      </c>
      <c r="C224" s="6">
        <v>2021</v>
      </c>
      <c r="D224" s="6" t="s">
        <v>98</v>
      </c>
    </row>
    <row r="225" spans="1:4" ht="16" x14ac:dyDescent="0.2">
      <c r="A225" s="6" t="s">
        <v>321</v>
      </c>
      <c r="B225" s="6" t="s">
        <v>97</v>
      </c>
      <c r="C225" s="6">
        <v>2020</v>
      </c>
      <c r="D225" s="6" t="s">
        <v>98</v>
      </c>
    </row>
    <row r="226" spans="1:4" ht="16" x14ac:dyDescent="0.2">
      <c r="A226" s="6" t="s">
        <v>322</v>
      </c>
      <c r="B226" s="6" t="s">
        <v>97</v>
      </c>
      <c r="C226" s="6">
        <v>2006</v>
      </c>
      <c r="D226" s="6" t="s">
        <v>98</v>
      </c>
    </row>
    <row r="227" spans="1:4" ht="16" x14ac:dyDescent="0.2">
      <c r="A227" s="6" t="s">
        <v>323</v>
      </c>
      <c r="B227" s="6" t="s">
        <v>102</v>
      </c>
      <c r="C227" s="6">
        <v>2020</v>
      </c>
      <c r="D227" s="6" t="s">
        <v>98</v>
      </c>
    </row>
    <row r="228" spans="1:4" ht="16" x14ac:dyDescent="0.2">
      <c r="A228" s="6" t="s">
        <v>324</v>
      </c>
      <c r="B228" s="6" t="s">
        <v>97</v>
      </c>
      <c r="C228" s="6">
        <v>2020</v>
      </c>
      <c r="D228" s="6" t="s">
        <v>98</v>
      </c>
    </row>
    <row r="229" spans="1:4" ht="16" x14ac:dyDescent="0.2">
      <c r="A229" s="6" t="s">
        <v>325</v>
      </c>
      <c r="B229" s="6" t="s">
        <v>102</v>
      </c>
      <c r="C229" s="6">
        <v>2020</v>
      </c>
      <c r="D229" s="6" t="s">
        <v>98</v>
      </c>
    </row>
    <row r="230" spans="1:4" ht="16" x14ac:dyDescent="0.2">
      <c r="A230" s="6" t="s">
        <v>326</v>
      </c>
      <c r="B230" s="6" t="s">
        <v>97</v>
      </c>
      <c r="C230" s="6">
        <v>2021</v>
      </c>
      <c r="D230" s="6" t="s">
        <v>98</v>
      </c>
    </row>
    <row r="231" spans="1:4" ht="16" x14ac:dyDescent="0.2">
      <c r="A231" s="6" t="s">
        <v>327</v>
      </c>
      <c r="B231" s="6" t="s">
        <v>97</v>
      </c>
      <c r="C231" s="6">
        <v>2021</v>
      </c>
      <c r="D231" s="6" t="s">
        <v>98</v>
      </c>
    </row>
    <row r="232" spans="1:4" ht="16" x14ac:dyDescent="0.2">
      <c r="A232" s="6" t="s">
        <v>328</v>
      </c>
      <c r="B232" s="6" t="s">
        <v>97</v>
      </c>
      <c r="C232" s="6">
        <v>2019</v>
      </c>
      <c r="D232" s="6" t="s">
        <v>98</v>
      </c>
    </row>
    <row r="233" spans="1:4" ht="16" x14ac:dyDescent="0.2">
      <c r="A233" s="6" t="s">
        <v>329</v>
      </c>
      <c r="B233" s="6" t="s">
        <v>97</v>
      </c>
      <c r="C233" s="6">
        <v>2014</v>
      </c>
      <c r="D233" s="6" t="s">
        <v>98</v>
      </c>
    </row>
    <row r="234" spans="1:4" ht="16" x14ac:dyDescent="0.2">
      <c r="A234" s="6" t="s">
        <v>330</v>
      </c>
      <c r="B234" s="6" t="s">
        <v>102</v>
      </c>
      <c r="C234" s="6">
        <v>2020</v>
      </c>
      <c r="D234" s="6" t="s">
        <v>98</v>
      </c>
    </row>
    <row r="235" spans="1:4" ht="16" x14ac:dyDescent="0.2">
      <c r="A235" s="6" t="s">
        <v>331</v>
      </c>
      <c r="B235" s="6" t="s">
        <v>97</v>
      </c>
      <c r="C235" s="6">
        <v>2012</v>
      </c>
      <c r="D235" s="6" t="s">
        <v>98</v>
      </c>
    </row>
    <row r="236" spans="1:4" ht="16" x14ac:dyDescent="0.2">
      <c r="A236" s="6" t="s">
        <v>332</v>
      </c>
      <c r="B236" s="6" t="s">
        <v>102</v>
      </c>
      <c r="C236" s="6">
        <v>2018</v>
      </c>
      <c r="D236" s="6" t="s">
        <v>98</v>
      </c>
    </row>
    <row r="237" spans="1:4" ht="16" x14ac:dyDescent="0.2">
      <c r="A237" s="6" t="s">
        <v>333</v>
      </c>
      <c r="B237" s="6" t="s">
        <v>97</v>
      </c>
      <c r="C237" s="6">
        <v>2020</v>
      </c>
      <c r="D237" s="6" t="s">
        <v>98</v>
      </c>
    </row>
    <row r="238" spans="1:4" ht="16" x14ac:dyDescent="0.2">
      <c r="A238" s="6" t="s">
        <v>334</v>
      </c>
      <c r="B238" s="6" t="s">
        <v>97</v>
      </c>
      <c r="C238" s="6">
        <v>2020</v>
      </c>
      <c r="D238" s="6" t="s">
        <v>98</v>
      </c>
    </row>
    <row r="239" spans="1:4" ht="16" x14ac:dyDescent="0.2">
      <c r="A239" s="6" t="s">
        <v>335</v>
      </c>
      <c r="B239" s="6" t="s">
        <v>102</v>
      </c>
      <c r="C239" s="6">
        <v>2013</v>
      </c>
      <c r="D239" s="6" t="s">
        <v>98</v>
      </c>
    </row>
    <row r="240" spans="1:4" ht="16" x14ac:dyDescent="0.2">
      <c r="A240" s="6" t="s">
        <v>336</v>
      </c>
      <c r="B240" s="6" t="s">
        <v>97</v>
      </c>
      <c r="C240" s="6">
        <v>2016</v>
      </c>
      <c r="D240" s="6" t="s">
        <v>98</v>
      </c>
    </row>
    <row r="241" spans="1:4" ht="16" x14ac:dyDescent="0.2">
      <c r="A241" s="6" t="s">
        <v>337</v>
      </c>
      <c r="B241" s="6" t="s">
        <v>97</v>
      </c>
      <c r="C241" s="6">
        <v>2020</v>
      </c>
      <c r="D241" s="6" t="s">
        <v>98</v>
      </c>
    </row>
    <row r="242" spans="1:4" ht="16" x14ac:dyDescent="0.2">
      <c r="A242" s="6" t="s">
        <v>338</v>
      </c>
      <c r="B242" s="6" t="s">
        <v>97</v>
      </c>
      <c r="C242" s="6">
        <v>2010</v>
      </c>
      <c r="D242" s="6" t="s">
        <v>98</v>
      </c>
    </row>
    <row r="243" spans="1:4" ht="16" x14ac:dyDescent="0.2">
      <c r="A243" s="6" t="s">
        <v>339</v>
      </c>
      <c r="B243" s="6" t="s">
        <v>97</v>
      </c>
      <c r="C243" s="6">
        <v>2015</v>
      </c>
      <c r="D243" s="6" t="s">
        <v>98</v>
      </c>
    </row>
    <row r="244" spans="1:4" ht="16" x14ac:dyDescent="0.2">
      <c r="A244" s="6" t="s">
        <v>340</v>
      </c>
      <c r="B244" s="6" t="s">
        <v>97</v>
      </c>
      <c r="C244" s="6">
        <v>2019</v>
      </c>
      <c r="D244" s="6" t="s">
        <v>98</v>
      </c>
    </row>
    <row r="245" spans="1:4" ht="16" x14ac:dyDescent="0.2">
      <c r="A245" s="6" t="s">
        <v>341</v>
      </c>
      <c r="B245" s="6" t="s">
        <v>97</v>
      </c>
      <c r="C245" s="6">
        <v>2014</v>
      </c>
      <c r="D245" s="6" t="s">
        <v>98</v>
      </c>
    </row>
    <row r="246" spans="1:4" ht="16" x14ac:dyDescent="0.2">
      <c r="A246" s="6" t="s">
        <v>342</v>
      </c>
      <c r="B246" s="6" t="s">
        <v>97</v>
      </c>
      <c r="C246" s="6">
        <v>2013</v>
      </c>
      <c r="D246" s="6" t="s">
        <v>98</v>
      </c>
    </row>
    <row r="247" spans="1:4" ht="16" x14ac:dyDescent="0.2">
      <c r="A247" s="6" t="s">
        <v>343</v>
      </c>
      <c r="B247" s="6" t="s">
        <v>97</v>
      </c>
      <c r="C247" s="6">
        <v>2020</v>
      </c>
      <c r="D247" s="6" t="s">
        <v>98</v>
      </c>
    </row>
    <row r="248" spans="1:4" ht="16" x14ac:dyDescent="0.2">
      <c r="A248" s="6" t="s">
        <v>344</v>
      </c>
      <c r="B248" s="6" t="s">
        <v>97</v>
      </c>
      <c r="C248" s="6">
        <v>2014</v>
      </c>
      <c r="D248" s="6" t="s">
        <v>98</v>
      </c>
    </row>
    <row r="249" spans="1:4" ht="16" x14ac:dyDescent="0.2">
      <c r="A249" s="6" t="s">
        <v>345</v>
      </c>
      <c r="B249" s="6" t="s">
        <v>97</v>
      </c>
      <c r="C249" s="6">
        <v>2018</v>
      </c>
      <c r="D249" s="6" t="s">
        <v>98</v>
      </c>
    </row>
    <row r="250" spans="1:4" ht="16" x14ac:dyDescent="0.2">
      <c r="A250" s="6" t="s">
        <v>346</v>
      </c>
      <c r="B250" s="6" t="s">
        <v>97</v>
      </c>
      <c r="C250" s="6">
        <v>2013</v>
      </c>
      <c r="D250" s="6" t="s">
        <v>98</v>
      </c>
    </row>
    <row r="251" spans="1:4" ht="16" x14ac:dyDescent="0.2">
      <c r="A251" s="6" t="s">
        <v>347</v>
      </c>
      <c r="B251" s="6" t="s">
        <v>97</v>
      </c>
      <c r="C251" s="6">
        <v>2021</v>
      </c>
      <c r="D251" s="6" t="s">
        <v>98</v>
      </c>
    </row>
    <row r="252" spans="1:4" ht="16" x14ac:dyDescent="0.2">
      <c r="A252" s="6" t="s">
        <v>348</v>
      </c>
      <c r="B252" s="6" t="s">
        <v>97</v>
      </c>
      <c r="C252" s="6">
        <v>2020</v>
      </c>
      <c r="D252" s="6" t="s">
        <v>98</v>
      </c>
    </row>
    <row r="253" spans="1:4" ht="16" x14ac:dyDescent="0.2">
      <c r="A253" s="6" t="s">
        <v>349</v>
      </c>
      <c r="B253" s="6" t="s">
        <v>97</v>
      </c>
      <c r="C253" s="6">
        <v>2018</v>
      </c>
      <c r="D253" s="6" t="s">
        <v>98</v>
      </c>
    </row>
    <row r="254" spans="1:4" ht="16" x14ac:dyDescent="0.2">
      <c r="A254" s="6" t="s">
        <v>350</v>
      </c>
      <c r="B254" s="6" t="s">
        <v>97</v>
      </c>
      <c r="C254" s="6">
        <v>2020</v>
      </c>
      <c r="D254" s="6" t="s">
        <v>98</v>
      </c>
    </row>
    <row r="255" spans="1:4" ht="16" x14ac:dyDescent="0.2">
      <c r="A255" s="6" t="s">
        <v>351</v>
      </c>
      <c r="B255" s="6" t="s">
        <v>97</v>
      </c>
      <c r="C255" s="6">
        <v>2021</v>
      </c>
      <c r="D255" s="6" t="s">
        <v>98</v>
      </c>
    </row>
    <row r="256" spans="1:4" ht="16" x14ac:dyDescent="0.2">
      <c r="A256" s="6" t="s">
        <v>352</v>
      </c>
      <c r="B256" s="6" t="s">
        <v>97</v>
      </c>
      <c r="C256" s="6">
        <v>2017</v>
      </c>
      <c r="D256" s="6" t="s">
        <v>98</v>
      </c>
    </row>
    <row r="257" spans="1:4" ht="16" x14ac:dyDescent="0.2">
      <c r="A257" s="6" t="s">
        <v>353</v>
      </c>
      <c r="B257" s="6" t="s">
        <v>97</v>
      </c>
      <c r="C257" s="6">
        <v>2018</v>
      </c>
      <c r="D257" s="6" t="s">
        <v>98</v>
      </c>
    </row>
    <row r="258" spans="1:4" ht="16" x14ac:dyDescent="0.2">
      <c r="A258" s="6" t="s">
        <v>354</v>
      </c>
      <c r="B258" s="6" t="s">
        <v>97</v>
      </c>
      <c r="C258" s="6">
        <v>2020</v>
      </c>
      <c r="D258" s="6" t="s">
        <v>98</v>
      </c>
    </row>
    <row r="259" spans="1:4" ht="16" x14ac:dyDescent="0.2">
      <c r="A259" s="6" t="s">
        <v>355</v>
      </c>
      <c r="B259" s="6" t="s">
        <v>97</v>
      </c>
      <c r="C259" s="6">
        <v>2019</v>
      </c>
      <c r="D259" s="6" t="s">
        <v>98</v>
      </c>
    </row>
    <row r="260" spans="1:4" ht="16" x14ac:dyDescent="0.2">
      <c r="A260" s="6" t="s">
        <v>356</v>
      </c>
      <c r="B260" s="6" t="s">
        <v>97</v>
      </c>
      <c r="C260" s="6">
        <v>2018</v>
      </c>
      <c r="D260" s="6" t="s">
        <v>98</v>
      </c>
    </row>
    <row r="261" spans="1:4" ht="16" x14ac:dyDescent="0.2">
      <c r="A261" s="6" t="s">
        <v>357</v>
      </c>
      <c r="B261" s="6" t="s">
        <v>102</v>
      </c>
      <c r="C261" s="6">
        <v>2016</v>
      </c>
      <c r="D261" s="6" t="s">
        <v>98</v>
      </c>
    </row>
    <row r="262" spans="1:4" ht="16" x14ac:dyDescent="0.2">
      <c r="A262" s="6" t="s">
        <v>358</v>
      </c>
      <c r="B262" s="6" t="s">
        <v>97</v>
      </c>
      <c r="C262" s="6">
        <v>2015</v>
      </c>
      <c r="D262" s="6" t="s">
        <v>98</v>
      </c>
    </row>
    <row r="263" spans="1:4" ht="16" x14ac:dyDescent="0.2">
      <c r="A263" s="6" t="s">
        <v>359</v>
      </c>
      <c r="B263" s="6" t="s">
        <v>97</v>
      </c>
      <c r="C263" s="6">
        <v>2021</v>
      </c>
      <c r="D263" s="6" t="s">
        <v>98</v>
      </c>
    </row>
    <row r="264" spans="1:4" ht="16" x14ac:dyDescent="0.2">
      <c r="A264" s="6" t="s">
        <v>360</v>
      </c>
      <c r="B264" s="6" t="s">
        <v>102</v>
      </c>
      <c r="C264" s="6">
        <v>2019</v>
      </c>
      <c r="D264" s="6" t="s">
        <v>98</v>
      </c>
    </row>
    <row r="265" spans="1:4" ht="16" x14ac:dyDescent="0.2">
      <c r="A265" s="6" t="s">
        <v>361</v>
      </c>
      <c r="B265" s="6" t="s">
        <v>97</v>
      </c>
      <c r="C265" s="6">
        <v>2017</v>
      </c>
      <c r="D265" s="6" t="s">
        <v>98</v>
      </c>
    </row>
    <row r="266" spans="1:4" ht="16" x14ac:dyDescent="0.2">
      <c r="A266" s="6" t="s">
        <v>362</v>
      </c>
      <c r="B266" s="6" t="s">
        <v>97</v>
      </c>
      <c r="C266" s="6">
        <v>2020</v>
      </c>
      <c r="D266" s="6" t="s">
        <v>98</v>
      </c>
    </row>
    <row r="267" spans="1:4" ht="16" x14ac:dyDescent="0.2">
      <c r="A267" s="6" t="s">
        <v>363</v>
      </c>
      <c r="B267" s="6" t="s">
        <v>97</v>
      </c>
      <c r="C267" s="6">
        <v>2021</v>
      </c>
      <c r="D267" s="6" t="s">
        <v>98</v>
      </c>
    </row>
    <row r="268" spans="1:4" ht="16" x14ac:dyDescent="0.2">
      <c r="A268" s="6" t="s">
        <v>364</v>
      </c>
      <c r="B268" s="6" t="s">
        <v>97</v>
      </c>
      <c r="C268" s="6">
        <v>2016</v>
      </c>
      <c r="D268" s="6" t="s">
        <v>98</v>
      </c>
    </row>
    <row r="269" spans="1:4" ht="16" x14ac:dyDescent="0.2">
      <c r="A269" s="6" t="s">
        <v>365</v>
      </c>
      <c r="B269" s="6" t="s">
        <v>97</v>
      </c>
      <c r="C269" s="6">
        <v>2018</v>
      </c>
      <c r="D269" s="6" t="s">
        <v>98</v>
      </c>
    </row>
    <row r="270" spans="1:4" ht="16" x14ac:dyDescent="0.2">
      <c r="A270" s="6" t="s">
        <v>366</v>
      </c>
      <c r="B270" s="6" t="s">
        <v>97</v>
      </c>
      <c r="C270" s="6">
        <v>2015</v>
      </c>
      <c r="D270" s="6" t="s">
        <v>98</v>
      </c>
    </row>
    <row r="271" spans="1:4" ht="16" x14ac:dyDescent="0.2">
      <c r="A271" s="6" t="s">
        <v>367</v>
      </c>
      <c r="B271" s="6" t="s">
        <v>97</v>
      </c>
      <c r="C271" s="6">
        <v>2018</v>
      </c>
      <c r="D271" s="6" t="s">
        <v>98</v>
      </c>
    </row>
    <row r="272" spans="1:4" ht="16" x14ac:dyDescent="0.2">
      <c r="A272" s="6" t="s">
        <v>368</v>
      </c>
      <c r="B272" s="6" t="s">
        <v>102</v>
      </c>
      <c r="C272" s="6">
        <v>2016</v>
      </c>
      <c r="D272" s="6" t="s">
        <v>98</v>
      </c>
    </row>
    <row r="273" spans="1:4" ht="16" x14ac:dyDescent="0.2">
      <c r="A273" s="6" t="s">
        <v>369</v>
      </c>
      <c r="B273" s="6" t="s">
        <v>102</v>
      </c>
      <c r="C273" s="6">
        <v>2015</v>
      </c>
      <c r="D273" s="6" t="s">
        <v>98</v>
      </c>
    </row>
    <row r="274" spans="1:4" ht="16" x14ac:dyDescent="0.2">
      <c r="A274" s="6" t="s">
        <v>370</v>
      </c>
      <c r="B274" s="6" t="s">
        <v>97</v>
      </c>
      <c r="C274" s="6">
        <v>2017</v>
      </c>
      <c r="D274" s="6" t="s">
        <v>98</v>
      </c>
    </row>
    <row r="275" spans="1:4" ht="16" x14ac:dyDescent="0.2">
      <c r="A275" s="6" t="s">
        <v>371</v>
      </c>
      <c r="B275" s="6" t="s">
        <v>97</v>
      </c>
      <c r="C275" s="6">
        <v>2018</v>
      </c>
      <c r="D275" s="6" t="s">
        <v>98</v>
      </c>
    </row>
    <row r="276" spans="1:4" ht="16" x14ac:dyDescent="0.2">
      <c r="A276" s="6" t="s">
        <v>372</v>
      </c>
      <c r="B276" s="6" t="s">
        <v>97</v>
      </c>
      <c r="C276" s="6">
        <v>2019</v>
      </c>
      <c r="D276" s="6" t="s">
        <v>98</v>
      </c>
    </row>
    <row r="277" spans="1:4" ht="16" x14ac:dyDescent="0.2">
      <c r="A277" s="6" t="s">
        <v>373</v>
      </c>
      <c r="B277" s="6" t="s">
        <v>97</v>
      </c>
      <c r="C277" s="6">
        <v>2020</v>
      </c>
      <c r="D277" s="6" t="s">
        <v>98</v>
      </c>
    </row>
    <row r="278" spans="1:4" ht="16" x14ac:dyDescent="0.2">
      <c r="A278" s="6" t="s">
        <v>374</v>
      </c>
      <c r="B278" s="6" t="s">
        <v>97</v>
      </c>
      <c r="C278" s="6">
        <v>2019</v>
      </c>
      <c r="D278" s="6" t="s">
        <v>98</v>
      </c>
    </row>
    <row r="279" spans="1:4" ht="16" x14ac:dyDescent="0.2">
      <c r="A279" s="6" t="s">
        <v>375</v>
      </c>
      <c r="B279" s="6" t="s">
        <v>97</v>
      </c>
      <c r="C279" s="6">
        <v>2019</v>
      </c>
      <c r="D279" s="6" t="s">
        <v>98</v>
      </c>
    </row>
    <row r="280" spans="1:4" ht="16" x14ac:dyDescent="0.2">
      <c r="A280" s="6" t="s">
        <v>376</v>
      </c>
      <c r="B280" s="6" t="s">
        <v>97</v>
      </c>
      <c r="C280" s="6">
        <v>2005</v>
      </c>
      <c r="D280" s="6" t="s">
        <v>98</v>
      </c>
    </row>
    <row r="281" spans="1:4" ht="16" x14ac:dyDescent="0.2">
      <c r="A281" s="6" t="s">
        <v>377</v>
      </c>
      <c r="B281" s="6" t="s">
        <v>97</v>
      </c>
      <c r="C281" s="6">
        <v>2021</v>
      </c>
      <c r="D281" s="6" t="s">
        <v>98</v>
      </c>
    </row>
    <row r="282" spans="1:4" ht="16" x14ac:dyDescent="0.2">
      <c r="A282" s="6" t="s">
        <v>378</v>
      </c>
      <c r="B282" s="6" t="s">
        <v>102</v>
      </c>
      <c r="C282" s="6">
        <v>2008</v>
      </c>
      <c r="D282" s="6" t="s">
        <v>98</v>
      </c>
    </row>
    <row r="283" spans="1:4" ht="16" x14ac:dyDescent="0.2">
      <c r="A283" s="6" t="s">
        <v>379</v>
      </c>
      <c r="B283" s="6" t="s">
        <v>97</v>
      </c>
      <c r="C283" s="6">
        <v>2020</v>
      </c>
      <c r="D283" s="6" t="s">
        <v>98</v>
      </c>
    </row>
    <row r="284" spans="1:4" ht="16" x14ac:dyDescent="0.2">
      <c r="A284" s="6" t="s">
        <v>380</v>
      </c>
      <c r="B284" s="6" t="s">
        <v>97</v>
      </c>
      <c r="C284" s="6">
        <v>2016</v>
      </c>
      <c r="D284" s="6" t="s">
        <v>98</v>
      </c>
    </row>
    <row r="285" spans="1:4" ht="16" x14ac:dyDescent="0.2">
      <c r="A285" s="6" t="s">
        <v>381</v>
      </c>
      <c r="B285" s="6" t="s">
        <v>97</v>
      </c>
      <c r="C285" s="6">
        <v>2021</v>
      </c>
      <c r="D285" s="6" t="s">
        <v>98</v>
      </c>
    </row>
    <row r="286" spans="1:4" ht="16" x14ac:dyDescent="0.2">
      <c r="A286" s="6" t="s">
        <v>382</v>
      </c>
      <c r="B286" s="6" t="s">
        <v>102</v>
      </c>
      <c r="C286" s="6">
        <v>2014</v>
      </c>
      <c r="D286" s="6" t="s">
        <v>98</v>
      </c>
    </row>
    <row r="287" spans="1:4" ht="16" x14ac:dyDescent="0.2">
      <c r="A287" s="6" t="s">
        <v>383</v>
      </c>
      <c r="B287" s="6" t="s">
        <v>97</v>
      </c>
      <c r="C287" s="6">
        <v>2019</v>
      </c>
      <c r="D287" s="6" t="s">
        <v>98</v>
      </c>
    </row>
    <row r="288" spans="1:4" ht="16" x14ac:dyDescent="0.2">
      <c r="A288" s="6" t="s">
        <v>384</v>
      </c>
      <c r="B288" s="6" t="s">
        <v>97</v>
      </c>
      <c r="C288" s="6">
        <v>2018</v>
      </c>
      <c r="D288" s="6" t="s">
        <v>98</v>
      </c>
    </row>
    <row r="289" spans="1:4" ht="16" x14ac:dyDescent="0.2">
      <c r="A289" s="6" t="s">
        <v>385</v>
      </c>
      <c r="B289" s="6" t="s">
        <v>102</v>
      </c>
      <c r="C289" s="6">
        <v>2019</v>
      </c>
      <c r="D289" s="6" t="s">
        <v>98</v>
      </c>
    </row>
    <row r="290" spans="1:4" ht="16" x14ac:dyDescent="0.2">
      <c r="A290" s="6" t="s">
        <v>386</v>
      </c>
      <c r="B290" s="6" t="s">
        <v>97</v>
      </c>
      <c r="C290" s="6">
        <v>2020</v>
      </c>
      <c r="D290" s="6" t="s">
        <v>98</v>
      </c>
    </row>
    <row r="291" spans="1:4" ht="16" x14ac:dyDescent="0.2">
      <c r="A291" s="6" t="s">
        <v>387</v>
      </c>
      <c r="B291" s="6" t="s">
        <v>102</v>
      </c>
      <c r="C291" s="6">
        <v>2020</v>
      </c>
      <c r="D291" s="6" t="s">
        <v>98</v>
      </c>
    </row>
    <row r="292" spans="1:4" ht="16" x14ac:dyDescent="0.2">
      <c r="A292" s="6" t="s">
        <v>388</v>
      </c>
      <c r="B292" s="6" t="s">
        <v>97</v>
      </c>
      <c r="C292" s="6">
        <v>2013</v>
      </c>
      <c r="D292" s="6" t="s">
        <v>98</v>
      </c>
    </row>
    <row r="293" spans="1:4" ht="16" x14ac:dyDescent="0.2">
      <c r="A293" s="6" t="s">
        <v>389</v>
      </c>
      <c r="B293" s="6" t="s">
        <v>97</v>
      </c>
      <c r="C293" s="6">
        <v>2019</v>
      </c>
      <c r="D293" s="6" t="s">
        <v>98</v>
      </c>
    </row>
    <row r="294" spans="1:4" ht="16" x14ac:dyDescent="0.2">
      <c r="A294" s="6" t="s">
        <v>390</v>
      </c>
      <c r="B294" s="6" t="s">
        <v>97</v>
      </c>
      <c r="C294" s="6">
        <v>2020</v>
      </c>
      <c r="D294" s="6" t="s">
        <v>98</v>
      </c>
    </row>
    <row r="295" spans="1:4" ht="16" x14ac:dyDescent="0.2">
      <c r="A295" s="6" t="s">
        <v>391</v>
      </c>
      <c r="B295" s="6" t="s">
        <v>102</v>
      </c>
      <c r="C295" s="6">
        <v>2020</v>
      </c>
      <c r="D295" s="6" t="s">
        <v>98</v>
      </c>
    </row>
    <row r="296" spans="1:4" ht="16" x14ac:dyDescent="0.2">
      <c r="A296" s="6" t="s">
        <v>392</v>
      </c>
      <c r="B296" s="6" t="s">
        <v>97</v>
      </c>
      <c r="C296" s="6">
        <v>2016</v>
      </c>
      <c r="D296" s="6" t="s">
        <v>98</v>
      </c>
    </row>
    <row r="297" spans="1:4" ht="16" x14ac:dyDescent="0.2">
      <c r="A297" s="6" t="s">
        <v>393</v>
      </c>
      <c r="B297" s="6" t="s">
        <v>97</v>
      </c>
      <c r="C297" s="6">
        <v>2020</v>
      </c>
      <c r="D297" s="6" t="s">
        <v>98</v>
      </c>
    </row>
    <row r="298" spans="1:4" ht="16" x14ac:dyDescent="0.2">
      <c r="A298" s="6" t="s">
        <v>394</v>
      </c>
      <c r="B298" s="6" t="s">
        <v>97</v>
      </c>
      <c r="C298" s="6">
        <v>2020</v>
      </c>
      <c r="D298" s="6" t="s">
        <v>98</v>
      </c>
    </row>
    <row r="299" spans="1:4" ht="16" x14ac:dyDescent="0.2">
      <c r="A299" s="6" t="s">
        <v>395</v>
      </c>
      <c r="B299" s="6" t="s">
        <v>97</v>
      </c>
      <c r="C299" s="6">
        <v>2020</v>
      </c>
      <c r="D299" s="6" t="s">
        <v>98</v>
      </c>
    </row>
    <row r="300" spans="1:4" ht="16" x14ac:dyDescent="0.2">
      <c r="A300" s="6" t="s">
        <v>396</v>
      </c>
      <c r="B300" s="6" t="s">
        <v>97</v>
      </c>
      <c r="C300" s="6">
        <v>2016</v>
      </c>
      <c r="D300" s="6" t="s">
        <v>98</v>
      </c>
    </row>
    <row r="301" spans="1:4" ht="16" x14ac:dyDescent="0.2">
      <c r="A301" s="6" t="s">
        <v>397</v>
      </c>
      <c r="B301" s="6" t="s">
        <v>97</v>
      </c>
      <c r="C301" s="6">
        <v>2015</v>
      </c>
      <c r="D301" s="6" t="s">
        <v>98</v>
      </c>
    </row>
    <row r="302" spans="1:4" ht="16" x14ac:dyDescent="0.2">
      <c r="A302" s="6" t="s">
        <v>398</v>
      </c>
      <c r="B302" s="6" t="s">
        <v>97</v>
      </c>
      <c r="C302" s="6">
        <v>2015</v>
      </c>
      <c r="D302" s="6" t="s">
        <v>98</v>
      </c>
    </row>
    <row r="303" spans="1:4" ht="16" x14ac:dyDescent="0.2">
      <c r="A303" s="6" t="s">
        <v>399</v>
      </c>
      <c r="B303" s="6" t="s">
        <v>97</v>
      </c>
      <c r="C303" s="6">
        <v>2021</v>
      </c>
      <c r="D303" s="6" t="s">
        <v>98</v>
      </c>
    </row>
    <row r="304" spans="1:4" ht="16" x14ac:dyDescent="0.2">
      <c r="A304" s="6" t="s">
        <v>400</v>
      </c>
      <c r="B304" s="6" t="s">
        <v>97</v>
      </c>
      <c r="C304" s="6">
        <v>2004</v>
      </c>
      <c r="D304" s="6" t="s">
        <v>98</v>
      </c>
    </row>
    <row r="305" spans="1:4" ht="16" x14ac:dyDescent="0.2">
      <c r="A305" s="6" t="s">
        <v>401</v>
      </c>
      <c r="B305" s="6" t="s">
        <v>97</v>
      </c>
      <c r="C305" s="6">
        <v>2018</v>
      </c>
      <c r="D305" s="6" t="s">
        <v>98</v>
      </c>
    </row>
    <row r="306" spans="1:4" ht="16" x14ac:dyDescent="0.2">
      <c r="A306" s="6" t="s">
        <v>402</v>
      </c>
      <c r="B306" s="6" t="s">
        <v>97</v>
      </c>
      <c r="C306" s="6">
        <v>2018</v>
      </c>
      <c r="D306" s="6" t="s">
        <v>98</v>
      </c>
    </row>
    <row r="307" spans="1:4" ht="16" x14ac:dyDescent="0.2">
      <c r="A307" s="6" t="s">
        <v>403</v>
      </c>
      <c r="B307" s="6" t="s">
        <v>102</v>
      </c>
      <c r="C307" s="6">
        <v>2020</v>
      </c>
      <c r="D307" s="6" t="s">
        <v>98</v>
      </c>
    </row>
    <row r="308" spans="1:4" ht="16" x14ac:dyDescent="0.2">
      <c r="A308" s="6" t="s">
        <v>404</v>
      </c>
      <c r="B308" s="6" t="s">
        <v>97</v>
      </c>
      <c r="C308" s="6">
        <v>2019</v>
      </c>
      <c r="D308" s="6" t="s">
        <v>105</v>
      </c>
    </row>
    <row r="309" spans="1:4" ht="16" x14ac:dyDescent="0.2">
      <c r="A309" s="6" t="s">
        <v>405</v>
      </c>
      <c r="B309" s="6" t="s">
        <v>97</v>
      </c>
      <c r="C309" s="6">
        <v>2019</v>
      </c>
      <c r="D309" s="6" t="s">
        <v>105</v>
      </c>
    </row>
    <row r="310" spans="1:4" ht="16" x14ac:dyDescent="0.2">
      <c r="A310" s="6" t="s">
        <v>406</v>
      </c>
      <c r="B310" s="6" t="s">
        <v>102</v>
      </c>
      <c r="C310" s="6">
        <v>2016</v>
      </c>
      <c r="D310" s="6" t="s">
        <v>105</v>
      </c>
    </row>
    <row r="311" spans="1:4" ht="16" x14ac:dyDescent="0.2">
      <c r="A311" s="6" t="s">
        <v>407</v>
      </c>
      <c r="B311" s="6" t="s">
        <v>102</v>
      </c>
      <c r="C311" s="6">
        <v>2021</v>
      </c>
      <c r="D311" s="6" t="s">
        <v>105</v>
      </c>
    </row>
    <row r="312" spans="1:4" ht="16" x14ac:dyDescent="0.2">
      <c r="A312" s="6" t="s">
        <v>408</v>
      </c>
      <c r="B312" s="6" t="s">
        <v>97</v>
      </c>
      <c r="C312" s="6">
        <v>2020</v>
      </c>
      <c r="D312" s="6" t="s">
        <v>105</v>
      </c>
    </row>
    <row r="313" spans="1:4" ht="16" x14ac:dyDescent="0.2">
      <c r="A313" s="6" t="s">
        <v>409</v>
      </c>
      <c r="B313" s="6" t="s">
        <v>97</v>
      </c>
      <c r="C313" s="6">
        <v>2018</v>
      </c>
      <c r="D313" s="6" t="s">
        <v>105</v>
      </c>
    </row>
    <row r="314" spans="1:4" ht="16" x14ac:dyDescent="0.2">
      <c r="A314" s="6" t="s">
        <v>410</v>
      </c>
      <c r="B314" s="6" t="s">
        <v>97</v>
      </c>
      <c r="C314" s="6">
        <v>2019</v>
      </c>
      <c r="D314" s="6" t="s">
        <v>105</v>
      </c>
    </row>
    <row r="315" spans="1:4" ht="16" x14ac:dyDescent="0.2">
      <c r="A315" s="6" t="s">
        <v>411</v>
      </c>
      <c r="B315" s="6" t="s">
        <v>97</v>
      </c>
      <c r="C315" s="6">
        <v>2016</v>
      </c>
      <c r="D315" s="6" t="s">
        <v>105</v>
      </c>
    </row>
    <row r="316" spans="1:4" ht="16" x14ac:dyDescent="0.2">
      <c r="A316" s="6" t="s">
        <v>412</v>
      </c>
      <c r="B316" s="6" t="s">
        <v>97</v>
      </c>
      <c r="C316" s="6">
        <v>2020</v>
      </c>
      <c r="D316" s="6" t="s">
        <v>105</v>
      </c>
    </row>
    <row r="317" spans="1:4" ht="16" x14ac:dyDescent="0.2">
      <c r="A317" s="6" t="s">
        <v>413</v>
      </c>
      <c r="B317" s="6" t="s">
        <v>97</v>
      </c>
      <c r="C317" s="6">
        <v>2016</v>
      </c>
      <c r="D317" s="6" t="s">
        <v>105</v>
      </c>
    </row>
    <row r="318" spans="1:4" ht="16" x14ac:dyDescent="0.2">
      <c r="A318" s="6" t="s">
        <v>414</v>
      </c>
      <c r="B318" s="6" t="s">
        <v>97</v>
      </c>
      <c r="C318" s="6">
        <v>2016</v>
      </c>
      <c r="D318" s="6" t="s">
        <v>105</v>
      </c>
    </row>
    <row r="319" spans="1:4" ht="16" x14ac:dyDescent="0.2">
      <c r="A319" s="6" t="s">
        <v>415</v>
      </c>
      <c r="B319" s="6" t="s">
        <v>97</v>
      </c>
      <c r="C319" s="6">
        <v>2021</v>
      </c>
      <c r="D319" s="6" t="s">
        <v>105</v>
      </c>
    </row>
    <row r="320" spans="1:4" ht="16" x14ac:dyDescent="0.2">
      <c r="A320" s="6" t="s">
        <v>416</v>
      </c>
      <c r="B320" s="6" t="s">
        <v>102</v>
      </c>
      <c r="C320" s="6">
        <v>2019</v>
      </c>
      <c r="D320" s="6" t="s">
        <v>105</v>
      </c>
    </row>
    <row r="321" spans="1:4" ht="16" x14ac:dyDescent="0.2">
      <c r="A321" s="6" t="s">
        <v>417</v>
      </c>
      <c r="B321" s="6" t="s">
        <v>97</v>
      </c>
      <c r="C321" s="6">
        <v>2016</v>
      </c>
      <c r="D321" s="6" t="s">
        <v>105</v>
      </c>
    </row>
    <row r="322" spans="1:4" ht="16" x14ac:dyDescent="0.2">
      <c r="A322" s="6" t="s">
        <v>418</v>
      </c>
      <c r="B322" s="6" t="s">
        <v>97</v>
      </c>
      <c r="C322" s="6">
        <v>2013</v>
      </c>
      <c r="D322" s="6" t="s">
        <v>105</v>
      </c>
    </row>
    <row r="323" spans="1:4" ht="16" x14ac:dyDescent="0.2">
      <c r="A323" s="6" t="s">
        <v>419</v>
      </c>
      <c r="B323" s="6" t="s">
        <v>97</v>
      </c>
      <c r="C323" s="6">
        <v>2015</v>
      </c>
      <c r="D323" s="6" t="s">
        <v>105</v>
      </c>
    </row>
    <row r="324" spans="1:4" ht="16" x14ac:dyDescent="0.2">
      <c r="A324" s="6" t="s">
        <v>420</v>
      </c>
      <c r="B324" s="6" t="s">
        <v>97</v>
      </c>
      <c r="C324" s="6">
        <v>2021</v>
      </c>
      <c r="D324" s="6" t="s">
        <v>105</v>
      </c>
    </row>
    <row r="325" spans="1:4" ht="16" x14ac:dyDescent="0.2">
      <c r="A325" s="6" t="s">
        <v>421</v>
      </c>
      <c r="B325" s="6" t="s">
        <v>97</v>
      </c>
      <c r="C325" s="6">
        <v>2020</v>
      </c>
      <c r="D325" s="6" t="s">
        <v>105</v>
      </c>
    </row>
    <row r="326" spans="1:4" ht="16" x14ac:dyDescent="0.2">
      <c r="A326" s="6" t="s">
        <v>422</v>
      </c>
      <c r="B326" s="6" t="s">
        <v>97</v>
      </c>
      <c r="C326" s="6">
        <v>2018</v>
      </c>
      <c r="D326" s="6" t="s">
        <v>105</v>
      </c>
    </row>
    <row r="327" spans="1:4" ht="16" x14ac:dyDescent="0.2">
      <c r="A327" s="6" t="s">
        <v>423</v>
      </c>
      <c r="B327" s="6" t="s">
        <v>102</v>
      </c>
      <c r="C327" s="6">
        <v>2021</v>
      </c>
      <c r="D327" s="6" t="s">
        <v>105</v>
      </c>
    </row>
    <row r="328" spans="1:4" ht="16" x14ac:dyDescent="0.2">
      <c r="A328" s="6" t="s">
        <v>424</v>
      </c>
      <c r="B328" s="6" t="s">
        <v>97</v>
      </c>
      <c r="C328" s="6">
        <v>2008</v>
      </c>
      <c r="D328" s="6" t="s">
        <v>105</v>
      </c>
    </row>
    <row r="329" spans="1:4" ht="16" x14ac:dyDescent="0.2">
      <c r="A329" s="6" t="s">
        <v>425</v>
      </c>
      <c r="B329" s="6" t="s">
        <v>97</v>
      </c>
      <c r="C329" s="6">
        <v>2021</v>
      </c>
      <c r="D329" s="6" t="s">
        <v>105</v>
      </c>
    </row>
    <row r="330" spans="1:4" ht="16" x14ac:dyDescent="0.2">
      <c r="A330" s="6" t="s">
        <v>426</v>
      </c>
      <c r="B330" s="6" t="s">
        <v>97</v>
      </c>
      <c r="C330" s="6">
        <v>2019</v>
      </c>
      <c r="D330" s="6" t="s">
        <v>105</v>
      </c>
    </row>
    <row r="331" spans="1:4" ht="16" x14ac:dyDescent="0.2">
      <c r="A331" s="6" t="s">
        <v>427</v>
      </c>
      <c r="B331" s="6" t="s">
        <v>97</v>
      </c>
      <c r="C331" s="6">
        <v>2018</v>
      </c>
      <c r="D331" s="6" t="s">
        <v>105</v>
      </c>
    </row>
    <row r="332" spans="1:4" ht="16" x14ac:dyDescent="0.2">
      <c r="A332" s="6" t="s">
        <v>428</v>
      </c>
      <c r="B332" s="6" t="s">
        <v>102</v>
      </c>
      <c r="C332" s="6">
        <v>2019</v>
      </c>
      <c r="D332" s="6" t="s">
        <v>105</v>
      </c>
    </row>
    <row r="333" spans="1:4" ht="16" x14ac:dyDescent="0.2">
      <c r="A333" s="6" t="s">
        <v>429</v>
      </c>
      <c r="B333" s="6" t="s">
        <v>97</v>
      </c>
      <c r="C333" s="6">
        <v>2016</v>
      </c>
      <c r="D333" s="6" t="s">
        <v>105</v>
      </c>
    </row>
    <row r="334" spans="1:4" ht="16" x14ac:dyDescent="0.2">
      <c r="A334" s="6" t="s">
        <v>430</v>
      </c>
      <c r="B334" s="6" t="s">
        <v>102</v>
      </c>
      <c r="C334" s="6">
        <v>2021</v>
      </c>
      <c r="D334" s="6" t="s">
        <v>105</v>
      </c>
    </row>
    <row r="335" spans="1:4" ht="16" x14ac:dyDescent="0.2">
      <c r="A335" s="6" t="s">
        <v>431</v>
      </c>
      <c r="B335" s="6" t="s">
        <v>97</v>
      </c>
      <c r="C335" s="6">
        <v>2021</v>
      </c>
      <c r="D335" s="6" t="s">
        <v>105</v>
      </c>
    </row>
    <row r="336" spans="1:4" ht="16" x14ac:dyDescent="0.2">
      <c r="A336" s="6" t="s">
        <v>432</v>
      </c>
      <c r="B336" s="6" t="s">
        <v>97</v>
      </c>
      <c r="C336" s="6">
        <v>2019</v>
      </c>
      <c r="D336" s="6" t="s">
        <v>105</v>
      </c>
    </row>
    <row r="337" spans="1:4" ht="16" x14ac:dyDescent="0.2">
      <c r="A337" s="6" t="s">
        <v>433</v>
      </c>
      <c r="B337" s="6" t="s">
        <v>97</v>
      </c>
      <c r="C337" s="6">
        <v>2021</v>
      </c>
      <c r="D337" s="6" t="s">
        <v>105</v>
      </c>
    </row>
    <row r="338" spans="1:4" ht="16" x14ac:dyDescent="0.2">
      <c r="A338" s="6" t="s">
        <v>434</v>
      </c>
      <c r="B338" s="6" t="s">
        <v>97</v>
      </c>
      <c r="C338" s="6">
        <v>2021</v>
      </c>
      <c r="D338" s="6" t="s">
        <v>105</v>
      </c>
    </row>
    <row r="339" spans="1:4" ht="16" x14ac:dyDescent="0.2">
      <c r="A339" s="6" t="s">
        <v>435</v>
      </c>
      <c r="B339" s="6" t="s">
        <v>97</v>
      </c>
      <c r="C339" s="6">
        <v>2020</v>
      </c>
      <c r="D339" s="6" t="s">
        <v>105</v>
      </c>
    </row>
    <row r="340" spans="1:4" ht="16" x14ac:dyDescent="0.2">
      <c r="A340" s="6" t="s">
        <v>436</v>
      </c>
      <c r="B340" s="6" t="s">
        <v>97</v>
      </c>
      <c r="C340" s="6">
        <v>2016</v>
      </c>
      <c r="D340" s="6" t="s">
        <v>105</v>
      </c>
    </row>
    <row r="341" spans="1:4" ht="16" x14ac:dyDescent="0.2">
      <c r="A341" s="6" t="s">
        <v>437</v>
      </c>
      <c r="B341" s="6" t="s">
        <v>97</v>
      </c>
      <c r="C341" s="6">
        <v>2019</v>
      </c>
      <c r="D341" s="6" t="s">
        <v>105</v>
      </c>
    </row>
    <row r="342" spans="1:4" ht="16" x14ac:dyDescent="0.2">
      <c r="A342" s="6" t="s">
        <v>438</v>
      </c>
      <c r="B342" s="6" t="s">
        <v>97</v>
      </c>
      <c r="C342" s="6">
        <v>2014</v>
      </c>
      <c r="D342" s="6" t="s">
        <v>105</v>
      </c>
    </row>
    <row r="343" spans="1:4" ht="16" x14ac:dyDescent="0.2">
      <c r="A343" s="6" t="s">
        <v>439</v>
      </c>
      <c r="B343" s="6" t="s">
        <v>97</v>
      </c>
      <c r="C343" s="6">
        <v>2021</v>
      </c>
      <c r="D343" s="6" t="s">
        <v>105</v>
      </c>
    </row>
    <row r="344" spans="1:4" ht="16" x14ac:dyDescent="0.2">
      <c r="A344" s="6" t="s">
        <v>440</v>
      </c>
      <c r="B344" s="6" t="s">
        <v>102</v>
      </c>
      <c r="C344" s="6">
        <v>2017</v>
      </c>
      <c r="D344" s="6" t="s">
        <v>105</v>
      </c>
    </row>
    <row r="345" spans="1:4" ht="16" x14ac:dyDescent="0.2">
      <c r="A345" s="6" t="s">
        <v>441</v>
      </c>
      <c r="B345" s="6" t="s">
        <v>102</v>
      </c>
      <c r="C345" s="6">
        <v>2018</v>
      </c>
      <c r="D345" s="6" t="s">
        <v>105</v>
      </c>
    </row>
    <row r="346" spans="1:4" ht="16" x14ac:dyDescent="0.2">
      <c r="A346" s="6" t="s">
        <v>442</v>
      </c>
      <c r="B346" s="6" t="s">
        <v>97</v>
      </c>
      <c r="C346" s="6">
        <v>2021</v>
      </c>
      <c r="D346" s="6" t="s">
        <v>105</v>
      </c>
    </row>
    <row r="347" spans="1:4" ht="16" x14ac:dyDescent="0.2">
      <c r="A347" s="6" t="s">
        <v>443</v>
      </c>
      <c r="B347" s="6" t="s">
        <v>97</v>
      </c>
      <c r="C347" s="6">
        <v>2021</v>
      </c>
      <c r="D347" s="6" t="s">
        <v>105</v>
      </c>
    </row>
    <row r="348" spans="1:4" ht="16" x14ac:dyDescent="0.2">
      <c r="A348" s="6" t="s">
        <v>444</v>
      </c>
      <c r="B348" s="6" t="s">
        <v>97</v>
      </c>
      <c r="C348" s="6">
        <v>2021</v>
      </c>
      <c r="D348" s="6" t="s">
        <v>105</v>
      </c>
    </row>
    <row r="349" spans="1:4" ht="16" x14ac:dyDescent="0.2">
      <c r="A349" s="6" t="s">
        <v>445</v>
      </c>
      <c r="B349" s="6" t="s">
        <v>97</v>
      </c>
      <c r="C349" s="6">
        <v>2020</v>
      </c>
      <c r="D349" s="6" t="s">
        <v>105</v>
      </c>
    </row>
    <row r="350" spans="1:4" ht="16" x14ac:dyDescent="0.2">
      <c r="A350" s="6" t="s">
        <v>446</v>
      </c>
      <c r="B350" s="6" t="s">
        <v>97</v>
      </c>
      <c r="C350" s="6">
        <v>2020</v>
      </c>
      <c r="D350" s="6" t="s">
        <v>105</v>
      </c>
    </row>
    <row r="351" spans="1:4" ht="16" x14ac:dyDescent="0.2">
      <c r="A351" s="6" t="s">
        <v>447</v>
      </c>
      <c r="B351" s="6" t="s">
        <v>97</v>
      </c>
      <c r="C351" s="6">
        <v>2019</v>
      </c>
      <c r="D351" s="6" t="s">
        <v>105</v>
      </c>
    </row>
    <row r="352" spans="1:4" ht="16" x14ac:dyDescent="0.2">
      <c r="A352" s="6" t="s">
        <v>448</v>
      </c>
      <c r="B352" s="6" t="s">
        <v>97</v>
      </c>
      <c r="C352" s="6">
        <v>2020</v>
      </c>
      <c r="D352" s="6" t="s">
        <v>105</v>
      </c>
    </row>
    <row r="353" spans="1:4" ht="16" x14ac:dyDescent="0.2">
      <c r="A353" s="6" t="s">
        <v>449</v>
      </c>
      <c r="B353" s="6" t="s">
        <v>97</v>
      </c>
      <c r="C353" s="6">
        <v>2017</v>
      </c>
      <c r="D353" s="6" t="s">
        <v>105</v>
      </c>
    </row>
    <row r="354" spans="1:4" ht="16" x14ac:dyDescent="0.2">
      <c r="A354" s="6" t="s">
        <v>450</v>
      </c>
      <c r="B354" s="6" t="s">
        <v>97</v>
      </c>
      <c r="C354" s="6">
        <v>2021</v>
      </c>
      <c r="D354" s="6" t="s">
        <v>105</v>
      </c>
    </row>
    <row r="355" spans="1:4" ht="16" x14ac:dyDescent="0.2">
      <c r="A355" s="6" t="s">
        <v>451</v>
      </c>
      <c r="B355" s="6" t="s">
        <v>97</v>
      </c>
      <c r="C355" s="6">
        <v>2014</v>
      </c>
      <c r="D355" s="6" t="s">
        <v>105</v>
      </c>
    </row>
    <row r="356" spans="1:4" ht="16" x14ac:dyDescent="0.2">
      <c r="A356" s="6" t="s">
        <v>452</v>
      </c>
      <c r="B356" s="6" t="s">
        <v>97</v>
      </c>
      <c r="C356" s="6">
        <v>2020</v>
      </c>
      <c r="D356" s="6" t="s">
        <v>105</v>
      </c>
    </row>
    <row r="357" spans="1:4" ht="16" x14ac:dyDescent="0.2">
      <c r="A357" s="6" t="s">
        <v>453</v>
      </c>
      <c r="B357" s="6" t="s">
        <v>97</v>
      </c>
      <c r="C357" s="6">
        <v>2010</v>
      </c>
      <c r="D357" s="6" t="s">
        <v>105</v>
      </c>
    </row>
    <row r="358" spans="1:4" ht="16" x14ac:dyDescent="0.2">
      <c r="A358" s="6" t="s">
        <v>454</v>
      </c>
      <c r="B358" s="6" t="s">
        <v>97</v>
      </c>
      <c r="C358" s="6">
        <v>2013</v>
      </c>
      <c r="D358" s="6" t="s">
        <v>105</v>
      </c>
    </row>
    <row r="359" spans="1:4" ht="16" x14ac:dyDescent="0.2">
      <c r="A359" s="6" t="s">
        <v>455</v>
      </c>
      <c r="B359" s="6" t="s">
        <v>97</v>
      </c>
      <c r="C359" s="6">
        <v>2007</v>
      </c>
      <c r="D359" s="6" t="s">
        <v>105</v>
      </c>
    </row>
    <row r="360" spans="1:4" ht="16" x14ac:dyDescent="0.2">
      <c r="A360" s="6" t="s">
        <v>456</v>
      </c>
      <c r="B360" s="6" t="s">
        <v>102</v>
      </c>
      <c r="C360" s="6">
        <v>2017</v>
      </c>
      <c r="D360" s="6" t="s">
        <v>105</v>
      </c>
    </row>
    <row r="361" spans="1:4" ht="16" x14ac:dyDescent="0.2">
      <c r="A361" s="6" t="s">
        <v>457</v>
      </c>
      <c r="B361" s="6" t="s">
        <v>97</v>
      </c>
      <c r="C361" s="6">
        <v>2018</v>
      </c>
      <c r="D361" s="6" t="s">
        <v>105</v>
      </c>
    </row>
    <row r="362" spans="1:4" ht="16" x14ac:dyDescent="0.2">
      <c r="A362" s="6" t="s">
        <v>458</v>
      </c>
      <c r="B362" s="6" t="s">
        <v>97</v>
      </c>
      <c r="C362" s="6">
        <v>2018</v>
      </c>
      <c r="D362" s="6" t="s">
        <v>105</v>
      </c>
    </row>
    <row r="363" spans="1:4" ht="16" x14ac:dyDescent="0.2">
      <c r="A363" s="6" t="s">
        <v>459</v>
      </c>
      <c r="B363" s="6" t="s">
        <v>97</v>
      </c>
      <c r="C363" s="6">
        <v>2020</v>
      </c>
      <c r="D363" s="6" t="s">
        <v>105</v>
      </c>
    </row>
    <row r="364" spans="1:4" ht="16" x14ac:dyDescent="0.2">
      <c r="A364" s="6" t="s">
        <v>460</v>
      </c>
      <c r="B364" s="6" t="s">
        <v>102</v>
      </c>
      <c r="C364" s="6">
        <v>2018</v>
      </c>
      <c r="D364" s="6" t="s">
        <v>105</v>
      </c>
    </row>
    <row r="365" spans="1:4" ht="16" x14ac:dyDescent="0.2">
      <c r="A365" s="6" t="s">
        <v>461</v>
      </c>
      <c r="B365" s="6" t="s">
        <v>97</v>
      </c>
      <c r="C365" s="6">
        <v>2005</v>
      </c>
      <c r="D365" s="6" t="s">
        <v>105</v>
      </c>
    </row>
    <row r="366" spans="1:4" ht="16" x14ac:dyDescent="0.2">
      <c r="A366" s="6" t="s">
        <v>462</v>
      </c>
      <c r="B366" s="6" t="s">
        <v>97</v>
      </c>
      <c r="C366" s="6">
        <v>2018</v>
      </c>
      <c r="D366" s="6" t="s">
        <v>105</v>
      </c>
    </row>
    <row r="367" spans="1:4" ht="16" x14ac:dyDescent="0.2">
      <c r="A367" s="6" t="s">
        <v>463</v>
      </c>
      <c r="B367" s="6" t="s">
        <v>102</v>
      </c>
      <c r="C367" s="6">
        <v>2012</v>
      </c>
      <c r="D367" s="6" t="s">
        <v>105</v>
      </c>
    </row>
    <row r="368" spans="1:4" ht="16" x14ac:dyDescent="0.2">
      <c r="A368" s="6" t="s">
        <v>464</v>
      </c>
      <c r="B368" s="6" t="s">
        <v>97</v>
      </c>
      <c r="C368" s="6">
        <v>2020</v>
      </c>
      <c r="D368" s="6" t="s">
        <v>105</v>
      </c>
    </row>
    <row r="369" spans="1:4" ht="16" x14ac:dyDescent="0.2">
      <c r="A369" s="6" t="s">
        <v>465</v>
      </c>
      <c r="B369" s="6" t="s">
        <v>97</v>
      </c>
      <c r="C369" s="6">
        <v>2017</v>
      </c>
      <c r="D369" s="6" t="s">
        <v>105</v>
      </c>
    </row>
    <row r="370" spans="1:4" ht="16" x14ac:dyDescent="0.2">
      <c r="A370" s="6" t="s">
        <v>466</v>
      </c>
      <c r="B370" s="6" t="s">
        <v>97</v>
      </c>
      <c r="C370" s="6">
        <v>2012</v>
      </c>
      <c r="D370" s="6" t="s">
        <v>105</v>
      </c>
    </row>
    <row r="371" spans="1:4" ht="16" x14ac:dyDescent="0.2">
      <c r="A371" s="6" t="s">
        <v>467</v>
      </c>
      <c r="B371" s="6" t="s">
        <v>97</v>
      </c>
      <c r="C371" s="6">
        <v>2020</v>
      </c>
      <c r="D371" s="6" t="s">
        <v>105</v>
      </c>
    </row>
    <row r="372" spans="1:4" ht="16" x14ac:dyDescent="0.2">
      <c r="A372" s="6" t="s">
        <v>468</v>
      </c>
      <c r="B372" s="6" t="s">
        <v>97</v>
      </c>
      <c r="C372" s="6">
        <v>2017</v>
      </c>
      <c r="D372" s="6" t="s">
        <v>105</v>
      </c>
    </row>
    <row r="373" spans="1:4" ht="16" x14ac:dyDescent="0.2">
      <c r="A373" s="6" t="s">
        <v>469</v>
      </c>
      <c r="B373" s="6" t="s">
        <v>97</v>
      </c>
      <c r="C373" s="6">
        <v>2021</v>
      </c>
      <c r="D373" s="6" t="s">
        <v>105</v>
      </c>
    </row>
    <row r="374" spans="1:4" ht="16" x14ac:dyDescent="0.2">
      <c r="A374" s="6" t="s">
        <v>470</v>
      </c>
      <c r="B374" s="6" t="s">
        <v>97</v>
      </c>
      <c r="C374" s="6">
        <v>2018</v>
      </c>
      <c r="D374" s="6" t="s">
        <v>105</v>
      </c>
    </row>
    <row r="375" spans="1:4" ht="16" x14ac:dyDescent="0.2">
      <c r="A375" s="6" t="s">
        <v>471</v>
      </c>
      <c r="B375" s="6" t="s">
        <v>97</v>
      </c>
      <c r="C375" s="6">
        <v>2019</v>
      </c>
      <c r="D375" s="6" t="s">
        <v>105</v>
      </c>
    </row>
    <row r="376" spans="1:4" ht="16" x14ac:dyDescent="0.2">
      <c r="A376" s="6" t="s">
        <v>472</v>
      </c>
      <c r="B376" s="6" t="s">
        <v>102</v>
      </c>
      <c r="C376" s="6">
        <v>2021</v>
      </c>
      <c r="D376" s="6" t="s">
        <v>105</v>
      </c>
    </row>
    <row r="377" spans="1:4" ht="16" x14ac:dyDescent="0.2">
      <c r="A377" s="6" t="s">
        <v>473</v>
      </c>
      <c r="B377" s="6" t="s">
        <v>97</v>
      </c>
      <c r="C377" s="6">
        <v>2018</v>
      </c>
      <c r="D377" s="6" t="s">
        <v>105</v>
      </c>
    </row>
    <row r="378" spans="1:4" ht="16" x14ac:dyDescent="0.2">
      <c r="A378" s="6" t="s">
        <v>474</v>
      </c>
      <c r="B378" s="6" t="s">
        <v>97</v>
      </c>
      <c r="C378" s="6">
        <v>2020</v>
      </c>
      <c r="D378" s="6" t="s">
        <v>105</v>
      </c>
    </row>
    <row r="379" spans="1:4" ht="16" x14ac:dyDescent="0.2">
      <c r="A379" s="6" t="s">
        <v>475</v>
      </c>
      <c r="B379" s="6" t="s">
        <v>102</v>
      </c>
      <c r="C379" s="6">
        <v>2018</v>
      </c>
      <c r="D379" s="6" t="s">
        <v>105</v>
      </c>
    </row>
    <row r="380" spans="1:4" ht="16" x14ac:dyDescent="0.2">
      <c r="A380" s="6" t="s">
        <v>476</v>
      </c>
      <c r="B380" s="6" t="s">
        <v>97</v>
      </c>
      <c r="C380" s="6">
        <v>2020</v>
      </c>
      <c r="D380" s="6" t="s">
        <v>105</v>
      </c>
    </row>
    <row r="381" spans="1:4" ht="16" x14ac:dyDescent="0.2">
      <c r="A381" s="6" t="s">
        <v>477</v>
      </c>
      <c r="B381" s="6" t="s">
        <v>102</v>
      </c>
      <c r="C381" s="6">
        <v>2018</v>
      </c>
      <c r="D381" s="6" t="s">
        <v>105</v>
      </c>
    </row>
    <row r="382" spans="1:4" ht="16" x14ac:dyDescent="0.2">
      <c r="A382" s="6" t="s">
        <v>478</v>
      </c>
      <c r="B382" s="6" t="s">
        <v>97</v>
      </c>
      <c r="C382" s="6">
        <v>2019</v>
      </c>
      <c r="D382" s="6" t="s">
        <v>105</v>
      </c>
    </row>
    <row r="383" spans="1:4" ht="16" x14ac:dyDescent="0.2">
      <c r="A383" s="6" t="s">
        <v>479</v>
      </c>
      <c r="B383" s="6" t="s">
        <v>97</v>
      </c>
      <c r="C383" s="6">
        <v>2017</v>
      </c>
      <c r="D383" s="6" t="s">
        <v>105</v>
      </c>
    </row>
    <row r="384" spans="1:4" ht="16" x14ac:dyDescent="0.2">
      <c r="A384" s="6" t="s">
        <v>480</v>
      </c>
      <c r="B384" s="6" t="s">
        <v>97</v>
      </c>
      <c r="C384" s="6">
        <v>2021</v>
      </c>
      <c r="D384" s="6" t="s">
        <v>105</v>
      </c>
    </row>
    <row r="385" spans="1:4" ht="16" x14ac:dyDescent="0.2">
      <c r="A385" s="6" t="s">
        <v>481</v>
      </c>
      <c r="B385" s="6" t="s">
        <v>97</v>
      </c>
      <c r="C385" s="6">
        <v>2020</v>
      </c>
      <c r="D385" s="6" t="s">
        <v>105</v>
      </c>
    </row>
    <row r="386" spans="1:4" ht="16" x14ac:dyDescent="0.2">
      <c r="A386" s="6" t="s">
        <v>482</v>
      </c>
      <c r="B386" s="6" t="s">
        <v>97</v>
      </c>
      <c r="C386" s="6">
        <v>2020</v>
      </c>
      <c r="D386" s="6" t="s">
        <v>105</v>
      </c>
    </row>
    <row r="387" spans="1:4" ht="16" x14ac:dyDescent="0.2">
      <c r="A387" s="6" t="s">
        <v>483</v>
      </c>
      <c r="B387" s="6" t="s">
        <v>97</v>
      </c>
      <c r="C387" s="6">
        <v>2016</v>
      </c>
      <c r="D387" s="6" t="s">
        <v>105</v>
      </c>
    </row>
    <row r="388" spans="1:4" ht="16" x14ac:dyDescent="0.2">
      <c r="A388" s="6" t="s">
        <v>484</v>
      </c>
      <c r="B388" s="6" t="s">
        <v>97</v>
      </c>
      <c r="C388" s="6">
        <v>2006</v>
      </c>
      <c r="D388" s="6" t="s">
        <v>105</v>
      </c>
    </row>
    <row r="389" spans="1:4" ht="16" x14ac:dyDescent="0.2">
      <c r="A389" s="6" t="s">
        <v>485</v>
      </c>
      <c r="B389" s="6" t="s">
        <v>97</v>
      </c>
      <c r="C389" s="6">
        <v>2021</v>
      </c>
      <c r="D389" s="6" t="s">
        <v>105</v>
      </c>
    </row>
    <row r="390" spans="1:4" ht="16" x14ac:dyDescent="0.2">
      <c r="A390" s="6" t="s">
        <v>486</v>
      </c>
      <c r="B390" s="6" t="s">
        <v>102</v>
      </c>
      <c r="C390" s="6">
        <v>2018</v>
      </c>
      <c r="D390" s="6" t="s">
        <v>105</v>
      </c>
    </row>
    <row r="391" spans="1:4" ht="16" x14ac:dyDescent="0.2">
      <c r="A391" s="6" t="s">
        <v>487</v>
      </c>
      <c r="B391" s="6" t="s">
        <v>97</v>
      </c>
      <c r="C391" s="6">
        <v>2020</v>
      </c>
      <c r="D391" s="6" t="s">
        <v>105</v>
      </c>
    </row>
    <row r="392" spans="1:4" ht="16" x14ac:dyDescent="0.2">
      <c r="A392" s="6" t="s">
        <v>488</v>
      </c>
      <c r="B392" s="6" t="s">
        <v>97</v>
      </c>
      <c r="C392" s="6">
        <v>2019</v>
      </c>
      <c r="D392" s="6" t="s">
        <v>105</v>
      </c>
    </row>
    <row r="393" spans="1:4" ht="16" x14ac:dyDescent="0.2">
      <c r="A393" s="6" t="s">
        <v>489</v>
      </c>
      <c r="B393" s="6" t="s">
        <v>97</v>
      </c>
      <c r="C393" s="6">
        <v>2019</v>
      </c>
      <c r="D393" s="6" t="s">
        <v>105</v>
      </c>
    </row>
    <row r="394" spans="1:4" ht="16" x14ac:dyDescent="0.2">
      <c r="A394" s="6" t="s">
        <v>490</v>
      </c>
      <c r="B394" s="6" t="s">
        <v>102</v>
      </c>
      <c r="C394" s="6">
        <v>2019</v>
      </c>
      <c r="D394" s="6" t="s">
        <v>105</v>
      </c>
    </row>
    <row r="395" spans="1:4" ht="16" x14ac:dyDescent="0.2">
      <c r="A395" s="6" t="s">
        <v>491</v>
      </c>
      <c r="B395" s="6" t="s">
        <v>97</v>
      </c>
      <c r="C395" s="6">
        <v>2019</v>
      </c>
      <c r="D395" s="6" t="s">
        <v>105</v>
      </c>
    </row>
    <row r="396" spans="1:4" ht="16" x14ac:dyDescent="0.2">
      <c r="A396" s="6" t="s">
        <v>492</v>
      </c>
      <c r="B396" s="6" t="s">
        <v>102</v>
      </c>
      <c r="C396" s="6">
        <v>2019</v>
      </c>
      <c r="D396" s="6" t="s">
        <v>105</v>
      </c>
    </row>
    <row r="397" spans="1:4" ht="16" x14ac:dyDescent="0.2">
      <c r="A397" s="6" t="s">
        <v>493</v>
      </c>
      <c r="B397" s="6" t="s">
        <v>97</v>
      </c>
      <c r="C397" s="6">
        <v>2020</v>
      </c>
      <c r="D397" s="6" t="s">
        <v>105</v>
      </c>
    </row>
    <row r="398" spans="1:4" ht="16" x14ac:dyDescent="0.2">
      <c r="A398" s="6" t="s">
        <v>494</v>
      </c>
      <c r="B398" s="6" t="s">
        <v>97</v>
      </c>
      <c r="C398" s="6">
        <v>2019</v>
      </c>
      <c r="D398" s="6" t="s">
        <v>105</v>
      </c>
    </row>
    <row r="399" spans="1:4" ht="16" x14ac:dyDescent="0.2">
      <c r="A399" s="6" t="s">
        <v>495</v>
      </c>
      <c r="B399" s="6" t="s">
        <v>97</v>
      </c>
      <c r="C399" s="6">
        <v>2018</v>
      </c>
      <c r="D399" s="6" t="s">
        <v>105</v>
      </c>
    </row>
    <row r="400" spans="1:4" ht="16" x14ac:dyDescent="0.2">
      <c r="A400" s="6" t="s">
        <v>496</v>
      </c>
      <c r="B400" s="6" t="s">
        <v>97</v>
      </c>
      <c r="C400" s="6">
        <v>2007</v>
      </c>
      <c r="D400" s="6" t="s">
        <v>105</v>
      </c>
    </row>
    <row r="401" spans="1:4" ht="16" x14ac:dyDescent="0.2">
      <c r="A401" s="6" t="s">
        <v>497</v>
      </c>
      <c r="B401" s="6" t="s">
        <v>97</v>
      </c>
      <c r="C401" s="6">
        <v>2020</v>
      </c>
      <c r="D401" s="6" t="s">
        <v>105</v>
      </c>
    </row>
    <row r="402" spans="1:4" ht="16" x14ac:dyDescent="0.2">
      <c r="A402" s="6" t="s">
        <v>498</v>
      </c>
      <c r="B402" s="6" t="s">
        <v>97</v>
      </c>
      <c r="C402" s="6">
        <v>2021</v>
      </c>
      <c r="D402" s="6" t="s">
        <v>105</v>
      </c>
    </row>
    <row r="403" spans="1:4" ht="16" x14ac:dyDescent="0.2">
      <c r="A403" s="6" t="s">
        <v>499</v>
      </c>
      <c r="B403" s="6" t="s">
        <v>102</v>
      </c>
      <c r="C403" s="6">
        <v>2014</v>
      </c>
      <c r="D403" s="6" t="s">
        <v>105</v>
      </c>
    </row>
    <row r="404" spans="1:4" ht="16" x14ac:dyDescent="0.2">
      <c r="A404" s="6" t="s">
        <v>500</v>
      </c>
      <c r="B404" s="6" t="s">
        <v>97</v>
      </c>
      <c r="C404" s="6">
        <v>2021</v>
      </c>
      <c r="D404" s="6" t="s">
        <v>105</v>
      </c>
    </row>
    <row r="405" spans="1:4" ht="16" x14ac:dyDescent="0.2">
      <c r="A405" s="6" t="s">
        <v>501</v>
      </c>
      <c r="B405" s="6" t="s">
        <v>97</v>
      </c>
      <c r="C405" s="6">
        <v>2021</v>
      </c>
      <c r="D405" s="6" t="s">
        <v>105</v>
      </c>
    </row>
    <row r="406" spans="1:4" ht="16" x14ac:dyDescent="0.2">
      <c r="A406" s="6" t="s">
        <v>502</v>
      </c>
      <c r="B406" s="6" t="s">
        <v>102</v>
      </c>
      <c r="C406" s="6">
        <v>2012</v>
      </c>
      <c r="D406" s="6" t="s">
        <v>105</v>
      </c>
    </row>
    <row r="407" spans="1:4" ht="16" x14ac:dyDescent="0.2">
      <c r="A407" s="6" t="s">
        <v>503</v>
      </c>
      <c r="B407" s="6" t="s">
        <v>97</v>
      </c>
      <c r="C407" s="6">
        <v>2020</v>
      </c>
      <c r="D407" s="6" t="s">
        <v>105</v>
      </c>
    </row>
    <row r="408" spans="1:4" ht="16" x14ac:dyDescent="0.2">
      <c r="A408" s="6" t="s">
        <v>504</v>
      </c>
      <c r="B408" s="6" t="s">
        <v>97</v>
      </c>
      <c r="C408" s="6">
        <v>2017</v>
      </c>
      <c r="D408" s="6" t="s">
        <v>105</v>
      </c>
    </row>
    <row r="409" spans="1:4" ht="16" x14ac:dyDescent="0.2">
      <c r="A409" s="6" t="s">
        <v>505</v>
      </c>
      <c r="B409" s="6" t="s">
        <v>102</v>
      </c>
      <c r="C409" s="6">
        <v>2017</v>
      </c>
      <c r="D409" s="6" t="s">
        <v>105</v>
      </c>
    </row>
    <row r="410" spans="1:4" ht="16" x14ac:dyDescent="0.2">
      <c r="A410" s="6" t="s">
        <v>506</v>
      </c>
      <c r="B410" s="6" t="s">
        <v>97</v>
      </c>
      <c r="C410" s="6">
        <v>2020</v>
      </c>
      <c r="D410" s="6" t="s">
        <v>105</v>
      </c>
    </row>
    <row r="411" spans="1:4" ht="16" x14ac:dyDescent="0.2">
      <c r="A411" s="6" t="s">
        <v>507</v>
      </c>
      <c r="B411" s="6" t="s">
        <v>97</v>
      </c>
      <c r="C411" s="6">
        <v>2020</v>
      </c>
      <c r="D411" s="6" t="s">
        <v>105</v>
      </c>
    </row>
    <row r="412" spans="1:4" ht="16" x14ac:dyDescent="0.2">
      <c r="A412" s="6" t="s">
        <v>508</v>
      </c>
      <c r="B412" s="6" t="s">
        <v>97</v>
      </c>
      <c r="C412" s="6">
        <v>2021</v>
      </c>
      <c r="D412" s="6" t="s">
        <v>105</v>
      </c>
    </row>
    <row r="413" spans="1:4" ht="16" x14ac:dyDescent="0.2">
      <c r="A413" s="6" t="s">
        <v>509</v>
      </c>
      <c r="B413" s="6" t="s">
        <v>97</v>
      </c>
      <c r="C413" s="6">
        <v>2018</v>
      </c>
      <c r="D413" s="6" t="s">
        <v>105</v>
      </c>
    </row>
    <row r="414" spans="1:4" ht="16" x14ac:dyDescent="0.2">
      <c r="A414" s="6" t="s">
        <v>510</v>
      </c>
      <c r="B414" s="6" t="s">
        <v>97</v>
      </c>
      <c r="C414" s="6">
        <v>2017</v>
      </c>
      <c r="D414" s="6" t="s">
        <v>105</v>
      </c>
    </row>
    <row r="415" spans="1:4" ht="16" x14ac:dyDescent="0.2">
      <c r="A415" s="6" t="s">
        <v>511</v>
      </c>
      <c r="B415" s="6" t="s">
        <v>102</v>
      </c>
      <c r="C415" s="6">
        <v>2020</v>
      </c>
      <c r="D415" s="6" t="s">
        <v>105</v>
      </c>
    </row>
    <row r="416" spans="1:4" ht="16" x14ac:dyDescent="0.2">
      <c r="A416" s="6" t="s">
        <v>512</v>
      </c>
      <c r="B416" s="6" t="s">
        <v>102</v>
      </c>
      <c r="C416" s="6">
        <v>2021</v>
      </c>
      <c r="D416" s="6" t="s">
        <v>105</v>
      </c>
    </row>
    <row r="417" spans="1:4" ht="16" x14ac:dyDescent="0.2">
      <c r="A417" s="6" t="s">
        <v>513</v>
      </c>
      <c r="B417" s="6" t="s">
        <v>97</v>
      </c>
      <c r="C417" s="6">
        <v>2019</v>
      </c>
      <c r="D417" s="6" t="s">
        <v>105</v>
      </c>
    </row>
    <row r="418" spans="1:4" ht="16" x14ac:dyDescent="0.2">
      <c r="A418" s="6" t="s">
        <v>514</v>
      </c>
      <c r="B418" s="6" t="s">
        <v>97</v>
      </c>
      <c r="C418" s="6">
        <v>2021</v>
      </c>
      <c r="D418" s="6" t="s">
        <v>105</v>
      </c>
    </row>
    <row r="419" spans="1:4" ht="16" x14ac:dyDescent="0.2">
      <c r="A419" s="6" t="s">
        <v>515</v>
      </c>
      <c r="B419" s="6" t="s">
        <v>97</v>
      </c>
      <c r="C419" s="6">
        <v>2017</v>
      </c>
      <c r="D419" s="6" t="s">
        <v>105</v>
      </c>
    </row>
    <row r="420" spans="1:4" ht="16" x14ac:dyDescent="0.2">
      <c r="A420" s="6" t="s">
        <v>516</v>
      </c>
      <c r="B420" s="6" t="s">
        <v>97</v>
      </c>
      <c r="C420" s="6">
        <v>2019</v>
      </c>
      <c r="D420" s="6" t="s">
        <v>105</v>
      </c>
    </row>
    <row r="421" spans="1:4" ht="16" x14ac:dyDescent="0.2">
      <c r="A421" s="6" t="s">
        <v>517</v>
      </c>
      <c r="B421" s="6" t="s">
        <v>97</v>
      </c>
      <c r="C421" s="6">
        <v>2021</v>
      </c>
      <c r="D421" s="6" t="s">
        <v>105</v>
      </c>
    </row>
    <row r="422" spans="1:4" ht="16" x14ac:dyDescent="0.2">
      <c r="A422" s="6" t="s">
        <v>518</v>
      </c>
      <c r="B422" s="6" t="s">
        <v>97</v>
      </c>
      <c r="C422" s="6">
        <v>2016</v>
      </c>
      <c r="D422" s="6" t="s">
        <v>105</v>
      </c>
    </row>
    <row r="423" spans="1:4" ht="16" x14ac:dyDescent="0.2">
      <c r="A423" s="6" t="s">
        <v>519</v>
      </c>
      <c r="B423" s="6" t="s">
        <v>97</v>
      </c>
      <c r="C423" s="6">
        <v>2021</v>
      </c>
      <c r="D423" s="6" t="s">
        <v>105</v>
      </c>
    </row>
    <row r="424" spans="1:4" ht="16" x14ac:dyDescent="0.2">
      <c r="A424" s="6" t="s">
        <v>520</v>
      </c>
      <c r="B424" s="6" t="s">
        <v>97</v>
      </c>
      <c r="C424" s="6">
        <v>2018</v>
      </c>
      <c r="D424" s="6" t="s">
        <v>105</v>
      </c>
    </row>
    <row r="425" spans="1:4" ht="16" x14ac:dyDescent="0.2">
      <c r="A425" s="6" t="s">
        <v>521</v>
      </c>
      <c r="B425" s="6" t="s">
        <v>97</v>
      </c>
      <c r="C425" s="6">
        <v>2019</v>
      </c>
      <c r="D425" s="6" t="s">
        <v>105</v>
      </c>
    </row>
    <row r="426" spans="1:4" ht="16" x14ac:dyDescent="0.2">
      <c r="A426" s="6" t="s">
        <v>522</v>
      </c>
      <c r="B426" s="6" t="s">
        <v>97</v>
      </c>
      <c r="C426" s="6">
        <v>2019</v>
      </c>
      <c r="D426" s="6" t="s">
        <v>105</v>
      </c>
    </row>
    <row r="427" spans="1:4" ht="16" x14ac:dyDescent="0.2">
      <c r="A427" s="6" t="s">
        <v>523</v>
      </c>
      <c r="B427" s="6" t="s">
        <v>97</v>
      </c>
      <c r="C427" s="6">
        <v>2018</v>
      </c>
      <c r="D427" s="6" t="s">
        <v>105</v>
      </c>
    </row>
    <row r="428" spans="1:4" ht="16" x14ac:dyDescent="0.2">
      <c r="A428" s="6" t="s">
        <v>524</v>
      </c>
      <c r="B428" s="6" t="s">
        <v>97</v>
      </c>
      <c r="C428" s="6">
        <v>2021</v>
      </c>
      <c r="D428" s="6" t="s">
        <v>105</v>
      </c>
    </row>
    <row r="429" spans="1:4" ht="16" x14ac:dyDescent="0.2">
      <c r="A429" s="6" t="s">
        <v>525</v>
      </c>
      <c r="B429" s="6" t="s">
        <v>102</v>
      </c>
      <c r="C429" s="6">
        <v>2018</v>
      </c>
      <c r="D429" s="6" t="s">
        <v>105</v>
      </c>
    </row>
    <row r="430" spans="1:4" ht="16" x14ac:dyDescent="0.2">
      <c r="A430" s="6" t="s">
        <v>526</v>
      </c>
      <c r="B430" s="6" t="s">
        <v>97</v>
      </c>
      <c r="C430" s="6">
        <v>2019</v>
      </c>
      <c r="D430" s="6" t="s">
        <v>105</v>
      </c>
    </row>
    <row r="431" spans="1:4" ht="16" x14ac:dyDescent="0.2">
      <c r="A431" s="6" t="s">
        <v>527</v>
      </c>
      <c r="B431" s="6" t="s">
        <v>102</v>
      </c>
      <c r="C431" s="6">
        <v>2018</v>
      </c>
      <c r="D431" s="6" t="s">
        <v>105</v>
      </c>
    </row>
    <row r="432" spans="1:4" ht="16" x14ac:dyDescent="0.2">
      <c r="A432" s="6" t="s">
        <v>528</v>
      </c>
      <c r="B432" s="6" t="s">
        <v>97</v>
      </c>
      <c r="C432" s="6">
        <v>2021</v>
      </c>
      <c r="D432" s="6" t="s">
        <v>105</v>
      </c>
    </row>
    <row r="433" spans="1:4" ht="16" x14ac:dyDescent="0.2">
      <c r="A433" s="6" t="s">
        <v>529</v>
      </c>
      <c r="B433" s="6" t="s">
        <v>97</v>
      </c>
      <c r="C433" s="6">
        <v>2021</v>
      </c>
      <c r="D433" s="6" t="s">
        <v>105</v>
      </c>
    </row>
    <row r="434" spans="1:4" ht="16" x14ac:dyDescent="0.2">
      <c r="A434" s="6" t="s">
        <v>530</v>
      </c>
      <c r="B434" s="6" t="s">
        <v>97</v>
      </c>
      <c r="C434" s="6">
        <v>2019</v>
      </c>
      <c r="D434" s="6" t="s">
        <v>105</v>
      </c>
    </row>
    <row r="435" spans="1:4" ht="16" x14ac:dyDescent="0.2">
      <c r="A435" s="6" t="s">
        <v>531</v>
      </c>
      <c r="B435" s="6" t="s">
        <v>97</v>
      </c>
      <c r="C435" s="6">
        <v>2008</v>
      </c>
      <c r="D435" s="6" t="s">
        <v>105</v>
      </c>
    </row>
    <row r="436" spans="1:4" ht="16" x14ac:dyDescent="0.2">
      <c r="A436" s="6" t="s">
        <v>532</v>
      </c>
      <c r="B436" s="6" t="s">
        <v>97</v>
      </c>
      <c r="C436" s="6">
        <v>2019</v>
      </c>
      <c r="D436" s="6" t="s">
        <v>105</v>
      </c>
    </row>
    <row r="437" spans="1:4" ht="16" x14ac:dyDescent="0.2">
      <c r="A437" s="6" t="s">
        <v>533</v>
      </c>
      <c r="B437" s="6" t="s">
        <v>102</v>
      </c>
      <c r="C437" s="6">
        <v>2021</v>
      </c>
      <c r="D437" s="6" t="s">
        <v>105</v>
      </c>
    </row>
    <row r="438" spans="1:4" ht="16" x14ac:dyDescent="0.2">
      <c r="A438" s="6" t="s">
        <v>534</v>
      </c>
      <c r="B438" s="6" t="s">
        <v>97</v>
      </c>
      <c r="C438" s="6">
        <v>2018</v>
      </c>
      <c r="D438" s="6" t="s">
        <v>105</v>
      </c>
    </row>
    <row r="439" spans="1:4" ht="16" x14ac:dyDescent="0.2">
      <c r="A439" s="6" t="s">
        <v>535</v>
      </c>
      <c r="B439" s="6" t="s">
        <v>97</v>
      </c>
      <c r="C439" s="6">
        <v>2021</v>
      </c>
      <c r="D439" s="6" t="s">
        <v>105</v>
      </c>
    </row>
    <row r="440" spans="1:4" ht="16" x14ac:dyDescent="0.2">
      <c r="A440" s="6" t="s">
        <v>536</v>
      </c>
      <c r="B440" s="6" t="s">
        <v>102</v>
      </c>
      <c r="C440" s="6">
        <v>2019</v>
      </c>
      <c r="D440" s="6" t="s">
        <v>105</v>
      </c>
    </row>
    <row r="441" spans="1:4" ht="16" x14ac:dyDescent="0.2">
      <c r="A441" s="6" t="s">
        <v>537</v>
      </c>
      <c r="B441" s="6" t="s">
        <v>97</v>
      </c>
      <c r="C441" s="6">
        <v>2016</v>
      </c>
      <c r="D441" s="6" t="s">
        <v>105</v>
      </c>
    </row>
    <row r="442" spans="1:4" ht="16" x14ac:dyDescent="0.2">
      <c r="A442" s="6" t="s">
        <v>538</v>
      </c>
      <c r="B442" s="6" t="s">
        <v>97</v>
      </c>
      <c r="C442" s="6">
        <v>2017</v>
      </c>
      <c r="D442" s="6" t="s">
        <v>105</v>
      </c>
    </row>
    <row r="443" spans="1:4" ht="16" x14ac:dyDescent="0.2">
      <c r="A443" s="6" t="s">
        <v>539</v>
      </c>
      <c r="B443" s="6" t="s">
        <v>97</v>
      </c>
      <c r="C443" s="6">
        <v>2020</v>
      </c>
      <c r="D443" s="6" t="s">
        <v>105</v>
      </c>
    </row>
    <row r="444" spans="1:4" ht="16" x14ac:dyDescent="0.2">
      <c r="A444" s="6" t="s">
        <v>540</v>
      </c>
      <c r="B444" s="6" t="s">
        <v>102</v>
      </c>
      <c r="C444" s="6">
        <v>2020</v>
      </c>
      <c r="D444" s="6" t="s">
        <v>105</v>
      </c>
    </row>
    <row r="445" spans="1:4" ht="16" x14ac:dyDescent="0.2">
      <c r="A445" s="6" t="s">
        <v>541</v>
      </c>
      <c r="B445" s="6" t="s">
        <v>102</v>
      </c>
      <c r="C445" s="6">
        <v>2020</v>
      </c>
      <c r="D445" s="6" t="s">
        <v>105</v>
      </c>
    </row>
    <row r="446" spans="1:4" ht="16" x14ac:dyDescent="0.2">
      <c r="A446" s="6" t="s">
        <v>542</v>
      </c>
      <c r="B446" s="6" t="s">
        <v>97</v>
      </c>
      <c r="C446" s="6">
        <v>2018</v>
      </c>
      <c r="D446" s="6" t="s">
        <v>105</v>
      </c>
    </row>
    <row r="447" spans="1:4" ht="16" x14ac:dyDescent="0.2">
      <c r="A447" s="6" t="s">
        <v>543</v>
      </c>
      <c r="B447" s="6" t="s">
        <v>102</v>
      </c>
      <c r="C447" s="6">
        <v>2021</v>
      </c>
      <c r="D447" s="6" t="s">
        <v>105</v>
      </c>
    </row>
    <row r="448" spans="1:4" ht="16" x14ac:dyDescent="0.2">
      <c r="A448" s="6" t="s">
        <v>544</v>
      </c>
      <c r="B448" s="6" t="s">
        <v>102</v>
      </c>
      <c r="C448" s="6">
        <v>2021</v>
      </c>
      <c r="D448" s="6" t="s">
        <v>105</v>
      </c>
    </row>
    <row r="449" spans="1:4" ht="16" x14ac:dyDescent="0.2">
      <c r="A449" s="6" t="s">
        <v>545</v>
      </c>
      <c r="B449" s="6" t="s">
        <v>102</v>
      </c>
      <c r="C449" s="6">
        <v>2008</v>
      </c>
      <c r="D449" s="6" t="s">
        <v>105</v>
      </c>
    </row>
    <row r="450" spans="1:4" ht="16" x14ac:dyDescent="0.2">
      <c r="A450" s="6" t="s">
        <v>546</v>
      </c>
      <c r="B450" s="6" t="s">
        <v>97</v>
      </c>
      <c r="C450" s="6">
        <v>2021</v>
      </c>
      <c r="D450" s="6" t="s">
        <v>105</v>
      </c>
    </row>
    <row r="451" spans="1:4" ht="16" x14ac:dyDescent="0.2">
      <c r="A451" s="6" t="s">
        <v>547</v>
      </c>
      <c r="B451" s="6" t="s">
        <v>102</v>
      </c>
      <c r="C451" s="6">
        <v>2019</v>
      </c>
      <c r="D451" s="6" t="s">
        <v>105</v>
      </c>
    </row>
    <row r="452" spans="1:4" ht="16" x14ac:dyDescent="0.2">
      <c r="A452" s="6" t="s">
        <v>548</v>
      </c>
      <c r="B452" s="6" t="s">
        <v>102</v>
      </c>
      <c r="C452" s="6">
        <v>2019</v>
      </c>
      <c r="D452" s="6" t="s">
        <v>105</v>
      </c>
    </row>
    <row r="453" spans="1:4" ht="16" x14ac:dyDescent="0.2">
      <c r="A453" s="6" t="s">
        <v>549</v>
      </c>
      <c r="B453" s="6" t="s">
        <v>102</v>
      </c>
      <c r="C453" s="6">
        <v>2018</v>
      </c>
      <c r="D453" s="6" t="s">
        <v>105</v>
      </c>
    </row>
    <row r="454" spans="1:4" ht="16" x14ac:dyDescent="0.2">
      <c r="A454" s="6" t="s">
        <v>550</v>
      </c>
      <c r="B454" s="6" t="s">
        <v>97</v>
      </c>
      <c r="C454" s="6">
        <v>2018</v>
      </c>
      <c r="D454" s="6" t="s">
        <v>105</v>
      </c>
    </row>
    <row r="455" spans="1:4" ht="16" x14ac:dyDescent="0.2">
      <c r="A455" s="6" t="s">
        <v>551</v>
      </c>
      <c r="B455" s="6" t="s">
        <v>97</v>
      </c>
      <c r="C455" s="6">
        <v>2018</v>
      </c>
      <c r="D455" s="6" t="s">
        <v>105</v>
      </c>
    </row>
    <row r="456" spans="1:4" ht="16" x14ac:dyDescent="0.2">
      <c r="A456" s="6" t="s">
        <v>552</v>
      </c>
      <c r="B456" s="6" t="s">
        <v>97</v>
      </c>
      <c r="C456" s="6">
        <v>2020</v>
      </c>
      <c r="D456" s="6" t="s">
        <v>105</v>
      </c>
    </row>
    <row r="457" spans="1:4" ht="16" x14ac:dyDescent="0.2">
      <c r="A457" s="6" t="s">
        <v>553</v>
      </c>
      <c r="B457" s="6" t="s">
        <v>97</v>
      </c>
      <c r="C457" s="6">
        <v>2017</v>
      </c>
      <c r="D457" s="6" t="s">
        <v>105</v>
      </c>
    </row>
    <row r="458" spans="1:4" ht="16" x14ac:dyDescent="0.2">
      <c r="A458" s="6" t="s">
        <v>554</v>
      </c>
      <c r="B458" s="6" t="s">
        <v>97</v>
      </c>
      <c r="C458" s="6">
        <v>2015</v>
      </c>
      <c r="D458" s="6" t="s">
        <v>105</v>
      </c>
    </row>
    <row r="459" spans="1:4" ht="16" x14ac:dyDescent="0.2">
      <c r="A459" s="6" t="s">
        <v>555</v>
      </c>
      <c r="B459" s="6" t="s">
        <v>97</v>
      </c>
      <c r="C459" s="6">
        <v>2017</v>
      </c>
      <c r="D459" s="6" t="s">
        <v>105</v>
      </c>
    </row>
    <row r="460" spans="1:4" ht="16" x14ac:dyDescent="0.2">
      <c r="A460" s="6" t="s">
        <v>556</v>
      </c>
      <c r="B460" s="6" t="s">
        <v>97</v>
      </c>
      <c r="C460" s="6">
        <v>2021</v>
      </c>
      <c r="D460" s="6" t="s">
        <v>105</v>
      </c>
    </row>
    <row r="461" spans="1:4" ht="16" x14ac:dyDescent="0.2">
      <c r="A461" s="6" t="s">
        <v>557</v>
      </c>
      <c r="B461" s="6" t="s">
        <v>97</v>
      </c>
      <c r="C461" s="6">
        <v>2019</v>
      </c>
      <c r="D461" s="6" t="s">
        <v>105</v>
      </c>
    </row>
    <row r="462" spans="1:4" ht="16" x14ac:dyDescent="0.2">
      <c r="A462" s="6" t="s">
        <v>558</v>
      </c>
      <c r="B462" s="6" t="s">
        <v>97</v>
      </c>
      <c r="C462" s="6">
        <v>2020</v>
      </c>
      <c r="D462" s="6" t="s">
        <v>105</v>
      </c>
    </row>
    <row r="463" spans="1:4" ht="16" x14ac:dyDescent="0.2">
      <c r="A463" s="6" t="s">
        <v>559</v>
      </c>
      <c r="B463" s="6" t="s">
        <v>97</v>
      </c>
      <c r="C463" s="6">
        <v>2019</v>
      </c>
      <c r="D463" s="6" t="s">
        <v>105</v>
      </c>
    </row>
    <row r="464" spans="1:4" ht="16" x14ac:dyDescent="0.2">
      <c r="A464" s="6" t="s">
        <v>560</v>
      </c>
      <c r="B464" s="6" t="s">
        <v>97</v>
      </c>
      <c r="C464" s="6">
        <v>2019</v>
      </c>
      <c r="D464" s="6" t="s">
        <v>105</v>
      </c>
    </row>
    <row r="465" spans="1:4" ht="16" x14ac:dyDescent="0.2">
      <c r="A465" s="6" t="s">
        <v>561</v>
      </c>
      <c r="B465" s="6" t="s">
        <v>97</v>
      </c>
      <c r="C465" s="6">
        <v>2019</v>
      </c>
      <c r="D465" s="6" t="s">
        <v>105</v>
      </c>
    </row>
    <row r="466" spans="1:4" ht="16" x14ac:dyDescent="0.2">
      <c r="A466" s="6" t="s">
        <v>562</v>
      </c>
      <c r="B466" s="6" t="s">
        <v>97</v>
      </c>
      <c r="C466" s="6">
        <v>2020</v>
      </c>
      <c r="D466" s="6" t="s">
        <v>105</v>
      </c>
    </row>
    <row r="467" spans="1:4" ht="16" x14ac:dyDescent="0.2">
      <c r="A467" s="6" t="s">
        <v>563</v>
      </c>
      <c r="B467" s="6" t="s">
        <v>102</v>
      </c>
      <c r="C467" s="6">
        <v>2018</v>
      </c>
      <c r="D467" s="6" t="s">
        <v>105</v>
      </c>
    </row>
    <row r="468" spans="1:4" ht="16" x14ac:dyDescent="0.2">
      <c r="A468" s="6" t="s">
        <v>564</v>
      </c>
      <c r="B468" s="6" t="s">
        <v>97</v>
      </c>
      <c r="C468" s="6">
        <v>2020</v>
      </c>
      <c r="D468" s="6" t="s">
        <v>105</v>
      </c>
    </row>
    <row r="469" spans="1:4" ht="16" x14ac:dyDescent="0.2">
      <c r="A469" s="6" t="s">
        <v>565</v>
      </c>
      <c r="B469" s="6" t="s">
        <v>97</v>
      </c>
      <c r="C469" s="6">
        <v>2018</v>
      </c>
      <c r="D469" s="6" t="s">
        <v>105</v>
      </c>
    </row>
    <row r="470" spans="1:4" ht="16" x14ac:dyDescent="0.2">
      <c r="A470" s="6" t="s">
        <v>566</v>
      </c>
      <c r="B470" s="6" t="s">
        <v>102</v>
      </c>
      <c r="C470" s="6">
        <v>2019</v>
      </c>
      <c r="D470" s="6" t="s">
        <v>105</v>
      </c>
    </row>
    <row r="471" spans="1:4" ht="16" x14ac:dyDescent="0.2">
      <c r="A471" s="6" t="s">
        <v>567</v>
      </c>
      <c r="B471" s="6" t="s">
        <v>102</v>
      </c>
      <c r="C471" s="6">
        <v>2012</v>
      </c>
      <c r="D471" s="6" t="s">
        <v>105</v>
      </c>
    </row>
    <row r="472" spans="1:4" ht="16" x14ac:dyDescent="0.2">
      <c r="A472" s="6" t="s">
        <v>568</v>
      </c>
      <c r="B472" s="6" t="s">
        <v>97</v>
      </c>
      <c r="C472" s="6">
        <v>2020</v>
      </c>
      <c r="D472" s="6" t="s">
        <v>105</v>
      </c>
    </row>
    <row r="473" spans="1:4" ht="16" x14ac:dyDescent="0.2">
      <c r="A473" s="6" t="s">
        <v>569</v>
      </c>
      <c r="B473" s="6" t="s">
        <v>97</v>
      </c>
      <c r="C473" s="6">
        <v>2015</v>
      </c>
      <c r="D473" s="6" t="s">
        <v>105</v>
      </c>
    </row>
    <row r="474" spans="1:4" ht="16" x14ac:dyDescent="0.2">
      <c r="A474" s="6" t="s">
        <v>570</v>
      </c>
      <c r="B474" s="6" t="s">
        <v>97</v>
      </c>
      <c r="C474" s="6">
        <v>2020</v>
      </c>
      <c r="D474" s="6" t="s">
        <v>105</v>
      </c>
    </row>
    <row r="475" spans="1:4" ht="16" x14ac:dyDescent="0.2">
      <c r="A475" s="6" t="s">
        <v>571</v>
      </c>
      <c r="B475" s="6" t="s">
        <v>102</v>
      </c>
      <c r="C475" s="6">
        <v>2019</v>
      </c>
      <c r="D475" s="6" t="s">
        <v>105</v>
      </c>
    </row>
    <row r="476" spans="1:4" ht="16" x14ac:dyDescent="0.2">
      <c r="A476" s="6" t="s">
        <v>572</v>
      </c>
      <c r="B476" s="6" t="s">
        <v>97</v>
      </c>
      <c r="C476" s="6">
        <v>2003</v>
      </c>
      <c r="D476" s="6" t="s">
        <v>105</v>
      </c>
    </row>
    <row r="477" spans="1:4" ht="16" x14ac:dyDescent="0.2">
      <c r="A477" s="6" t="s">
        <v>573</v>
      </c>
      <c r="B477" s="6" t="s">
        <v>97</v>
      </c>
      <c r="C477" s="6">
        <v>2020</v>
      </c>
      <c r="D477" s="6" t="s">
        <v>105</v>
      </c>
    </row>
    <row r="478" spans="1:4" ht="16" x14ac:dyDescent="0.2">
      <c r="A478" s="6" t="s">
        <v>574</v>
      </c>
      <c r="B478" s="6" t="s">
        <v>97</v>
      </c>
      <c r="C478" s="6">
        <v>2019</v>
      </c>
      <c r="D478" s="6" t="s">
        <v>105</v>
      </c>
    </row>
    <row r="479" spans="1:4" ht="16" x14ac:dyDescent="0.2">
      <c r="A479" s="6" t="s">
        <v>575</v>
      </c>
      <c r="B479" s="6" t="s">
        <v>97</v>
      </c>
      <c r="C479" s="6">
        <v>2010</v>
      </c>
      <c r="D479" s="6" t="s">
        <v>105</v>
      </c>
    </row>
    <row r="480" spans="1:4" ht="16" x14ac:dyDescent="0.2">
      <c r="A480" s="6" t="s">
        <v>576</v>
      </c>
      <c r="B480" s="6" t="s">
        <v>97</v>
      </c>
      <c r="C480" s="6">
        <v>2016</v>
      </c>
      <c r="D480" s="6" t="s">
        <v>105</v>
      </c>
    </row>
    <row r="481" spans="1:4" ht="16" x14ac:dyDescent="0.2">
      <c r="A481" s="6" t="s">
        <v>577</v>
      </c>
      <c r="B481" s="6" t="s">
        <v>97</v>
      </c>
      <c r="C481" s="6">
        <v>2021</v>
      </c>
      <c r="D481" s="6" t="s">
        <v>105</v>
      </c>
    </row>
    <row r="482" spans="1:4" ht="16" x14ac:dyDescent="0.2">
      <c r="A482" s="6" t="s">
        <v>578</v>
      </c>
      <c r="B482" s="6" t="s">
        <v>97</v>
      </c>
      <c r="C482" s="6">
        <v>2021</v>
      </c>
      <c r="D482" s="6" t="s">
        <v>105</v>
      </c>
    </row>
    <row r="483" spans="1:4" ht="16" x14ac:dyDescent="0.2">
      <c r="A483" s="6" t="s">
        <v>579</v>
      </c>
      <c r="B483" s="6" t="s">
        <v>102</v>
      </c>
      <c r="C483" s="6">
        <v>2019</v>
      </c>
      <c r="D483" s="6" t="s">
        <v>105</v>
      </c>
    </row>
    <row r="484" spans="1:4" ht="16" x14ac:dyDescent="0.2">
      <c r="A484" s="6" t="s">
        <v>580</v>
      </c>
      <c r="B484" s="6" t="s">
        <v>97</v>
      </c>
      <c r="C484" s="6">
        <v>2017</v>
      </c>
      <c r="D484" s="6" t="s">
        <v>105</v>
      </c>
    </row>
    <row r="485" spans="1:4" ht="16" x14ac:dyDescent="0.2">
      <c r="A485" s="6" t="s">
        <v>581</v>
      </c>
      <c r="B485" s="6" t="s">
        <v>102</v>
      </c>
      <c r="C485" s="6">
        <v>2020</v>
      </c>
      <c r="D485" s="6" t="s">
        <v>105</v>
      </c>
    </row>
    <row r="486" spans="1:4" ht="16" x14ac:dyDescent="0.2">
      <c r="A486" s="6" t="s">
        <v>582</v>
      </c>
      <c r="B486" s="6" t="s">
        <v>97</v>
      </c>
      <c r="C486" s="6">
        <v>2021</v>
      </c>
      <c r="D486" s="6" t="s">
        <v>105</v>
      </c>
    </row>
    <row r="487" spans="1:4" ht="16" x14ac:dyDescent="0.2">
      <c r="A487" s="6" t="s">
        <v>583</v>
      </c>
      <c r="B487" s="6" t="s">
        <v>97</v>
      </c>
      <c r="C487" s="6">
        <v>2017</v>
      </c>
      <c r="D487" s="6" t="s">
        <v>105</v>
      </c>
    </row>
    <row r="488" spans="1:4" ht="16" x14ac:dyDescent="0.2">
      <c r="A488" s="6" t="s">
        <v>584</v>
      </c>
      <c r="B488" s="6" t="s">
        <v>102</v>
      </c>
      <c r="C488" s="6">
        <v>2013</v>
      </c>
      <c r="D488" s="6" t="s">
        <v>105</v>
      </c>
    </row>
    <row r="489" spans="1:4" ht="16" x14ac:dyDescent="0.2">
      <c r="A489" s="6" t="s">
        <v>585</v>
      </c>
      <c r="B489" s="6" t="s">
        <v>102</v>
      </c>
      <c r="C489" s="6">
        <v>2017</v>
      </c>
      <c r="D489" s="6" t="s">
        <v>105</v>
      </c>
    </row>
    <row r="490" spans="1:4" ht="16" x14ac:dyDescent="0.2">
      <c r="A490" s="6" t="s">
        <v>586</v>
      </c>
      <c r="B490" s="6" t="s">
        <v>102</v>
      </c>
      <c r="C490" s="6">
        <v>2020</v>
      </c>
      <c r="D490" s="6" t="s">
        <v>105</v>
      </c>
    </row>
    <row r="491" spans="1:4" ht="16" x14ac:dyDescent="0.2">
      <c r="A491" s="6" t="s">
        <v>587</v>
      </c>
      <c r="B491" s="6" t="s">
        <v>97</v>
      </c>
      <c r="C491" s="6">
        <v>2015</v>
      </c>
      <c r="D491" s="6" t="s">
        <v>105</v>
      </c>
    </row>
    <row r="492" spans="1:4" ht="16" x14ac:dyDescent="0.2">
      <c r="A492" s="6" t="s">
        <v>588</v>
      </c>
      <c r="B492" s="6" t="s">
        <v>102</v>
      </c>
      <c r="C492" s="6">
        <v>2020</v>
      </c>
      <c r="D492" s="6" t="s">
        <v>105</v>
      </c>
    </row>
    <row r="493" spans="1:4" ht="16" x14ac:dyDescent="0.2">
      <c r="A493" s="6" t="s">
        <v>589</v>
      </c>
      <c r="B493" s="6" t="s">
        <v>97</v>
      </c>
      <c r="C493" s="6">
        <v>2018</v>
      </c>
      <c r="D493" s="6" t="s">
        <v>105</v>
      </c>
    </row>
    <row r="494" spans="1:4" ht="16" x14ac:dyDescent="0.2">
      <c r="A494" s="6" t="s">
        <v>590</v>
      </c>
      <c r="B494" s="6" t="s">
        <v>97</v>
      </c>
      <c r="C494" s="6">
        <v>2019</v>
      </c>
      <c r="D494" s="6" t="s">
        <v>105</v>
      </c>
    </row>
    <row r="495" spans="1:4" ht="16" x14ac:dyDescent="0.2">
      <c r="A495" s="6" t="s">
        <v>591</v>
      </c>
      <c r="B495" s="6" t="s">
        <v>97</v>
      </c>
      <c r="C495" s="6">
        <v>2016</v>
      </c>
      <c r="D495" s="6" t="s">
        <v>105</v>
      </c>
    </row>
    <row r="496" spans="1:4" ht="16" x14ac:dyDescent="0.2">
      <c r="A496" s="6" t="s">
        <v>592</v>
      </c>
      <c r="B496" s="6" t="s">
        <v>102</v>
      </c>
      <c r="C496" s="6">
        <v>2019</v>
      </c>
      <c r="D496" s="6" t="s">
        <v>105</v>
      </c>
    </row>
    <row r="497" spans="1:4" ht="16" x14ac:dyDescent="0.2">
      <c r="A497" s="6" t="s">
        <v>593</v>
      </c>
      <c r="B497" s="6" t="s">
        <v>102</v>
      </c>
      <c r="C497" s="6">
        <v>2018</v>
      </c>
      <c r="D497" s="6" t="s">
        <v>105</v>
      </c>
    </row>
    <row r="498" spans="1:4" ht="16" x14ac:dyDescent="0.2">
      <c r="A498" s="6" t="s">
        <v>594</v>
      </c>
      <c r="B498" s="6" t="s">
        <v>97</v>
      </c>
      <c r="C498" s="6">
        <v>2020</v>
      </c>
      <c r="D498" s="6" t="s">
        <v>105</v>
      </c>
    </row>
    <row r="499" spans="1:4" ht="16" x14ac:dyDescent="0.2">
      <c r="A499" s="6" t="s">
        <v>595</v>
      </c>
      <c r="B499" s="6" t="s">
        <v>97</v>
      </c>
      <c r="C499" s="6">
        <v>2011</v>
      </c>
      <c r="D499" s="6" t="s">
        <v>105</v>
      </c>
    </row>
    <row r="500" spans="1:4" ht="16" x14ac:dyDescent="0.2">
      <c r="A500" s="6" t="s">
        <v>596</v>
      </c>
      <c r="B500" s="6" t="s">
        <v>97</v>
      </c>
      <c r="C500" s="6">
        <v>2020</v>
      </c>
      <c r="D500" s="6" t="s">
        <v>105</v>
      </c>
    </row>
    <row r="501" spans="1:4" ht="16" x14ac:dyDescent="0.2">
      <c r="A501" s="6" t="s">
        <v>597</v>
      </c>
      <c r="B501" s="6" t="s">
        <v>97</v>
      </c>
      <c r="C501" s="6">
        <v>2019</v>
      </c>
      <c r="D501" s="6" t="s">
        <v>105</v>
      </c>
    </row>
    <row r="502" spans="1:4" ht="16" x14ac:dyDescent="0.2">
      <c r="A502" s="6" t="s">
        <v>598</v>
      </c>
      <c r="B502" s="6" t="s">
        <v>97</v>
      </c>
      <c r="C502" s="6">
        <v>2021</v>
      </c>
      <c r="D502" s="6" t="s">
        <v>105</v>
      </c>
    </row>
    <row r="503" spans="1:4" ht="16" x14ac:dyDescent="0.2">
      <c r="A503" s="6" t="s">
        <v>599</v>
      </c>
      <c r="B503" s="6" t="s">
        <v>102</v>
      </c>
      <c r="C503" s="6">
        <v>2017</v>
      </c>
      <c r="D503" s="6" t="s">
        <v>105</v>
      </c>
    </row>
    <row r="504" spans="1:4" ht="16" x14ac:dyDescent="0.2">
      <c r="A504" s="6" t="s">
        <v>600</v>
      </c>
      <c r="B504" s="6" t="s">
        <v>97</v>
      </c>
      <c r="C504" s="6">
        <v>2004</v>
      </c>
      <c r="D504" s="6" t="s">
        <v>105</v>
      </c>
    </row>
    <row r="505" spans="1:4" ht="16" x14ac:dyDescent="0.2">
      <c r="A505" s="6" t="s">
        <v>601</v>
      </c>
      <c r="B505" s="6" t="s">
        <v>97</v>
      </c>
      <c r="C505" s="6">
        <v>2019</v>
      </c>
      <c r="D505" s="6" t="s">
        <v>105</v>
      </c>
    </row>
    <row r="506" spans="1:4" ht="16" x14ac:dyDescent="0.2">
      <c r="A506" s="6" t="s">
        <v>602</v>
      </c>
      <c r="B506" s="6" t="s">
        <v>97</v>
      </c>
      <c r="C506" s="6">
        <v>2017</v>
      </c>
      <c r="D506" s="6" t="s">
        <v>105</v>
      </c>
    </row>
    <row r="507" spans="1:4" ht="16" x14ac:dyDescent="0.2">
      <c r="A507" s="6" t="s">
        <v>603</v>
      </c>
      <c r="B507" s="6" t="s">
        <v>97</v>
      </c>
      <c r="C507" s="6">
        <v>2015</v>
      </c>
      <c r="D507" s="6" t="s">
        <v>105</v>
      </c>
    </row>
    <row r="508" spans="1:4" ht="16" x14ac:dyDescent="0.2">
      <c r="A508" s="6" t="s">
        <v>604</v>
      </c>
      <c r="B508" s="6" t="s">
        <v>97</v>
      </c>
      <c r="C508" s="6">
        <v>2019</v>
      </c>
      <c r="D508" s="6" t="s">
        <v>105</v>
      </c>
    </row>
    <row r="509" spans="1:4" ht="16" x14ac:dyDescent="0.2">
      <c r="A509" s="6" t="s">
        <v>605</v>
      </c>
      <c r="B509" s="6" t="s">
        <v>97</v>
      </c>
      <c r="C509" s="6">
        <v>2018</v>
      </c>
      <c r="D509" s="6" t="s">
        <v>105</v>
      </c>
    </row>
    <row r="510" spans="1:4" ht="16" x14ac:dyDescent="0.2">
      <c r="A510" s="6" t="s">
        <v>606</v>
      </c>
      <c r="B510" s="6" t="s">
        <v>97</v>
      </c>
      <c r="C510" s="6">
        <v>2019</v>
      </c>
      <c r="D510" s="6" t="s">
        <v>105</v>
      </c>
    </row>
    <row r="511" spans="1:4" ht="16" x14ac:dyDescent="0.2">
      <c r="A511" s="6" t="s">
        <v>607</v>
      </c>
      <c r="B511" s="6" t="s">
        <v>97</v>
      </c>
      <c r="C511" s="6">
        <v>2013</v>
      </c>
      <c r="D511" s="6" t="s">
        <v>105</v>
      </c>
    </row>
    <row r="512" spans="1:4" ht="16" x14ac:dyDescent="0.2">
      <c r="A512" s="6" t="s">
        <v>608</v>
      </c>
      <c r="B512" s="6" t="s">
        <v>97</v>
      </c>
      <c r="C512" s="6">
        <v>2017</v>
      </c>
      <c r="D512" s="6" t="s">
        <v>105</v>
      </c>
    </row>
    <row r="513" spans="1:4" ht="16" x14ac:dyDescent="0.2">
      <c r="A513" s="6" t="s">
        <v>609</v>
      </c>
      <c r="B513" s="6" t="s">
        <v>97</v>
      </c>
      <c r="C513" s="6">
        <v>2017</v>
      </c>
      <c r="D513" s="6" t="s">
        <v>105</v>
      </c>
    </row>
    <row r="514" spans="1:4" ht="16" x14ac:dyDescent="0.2">
      <c r="A514" s="6" t="s">
        <v>610</v>
      </c>
      <c r="B514" s="6" t="s">
        <v>97</v>
      </c>
      <c r="C514" s="6">
        <v>2021</v>
      </c>
      <c r="D514" s="6" t="s">
        <v>105</v>
      </c>
    </row>
    <row r="515" spans="1:4" ht="16" x14ac:dyDescent="0.2">
      <c r="A515" s="6" t="s">
        <v>611</v>
      </c>
      <c r="B515" s="6" t="s">
        <v>97</v>
      </c>
      <c r="C515" s="6">
        <v>2019</v>
      </c>
      <c r="D515" s="6" t="s">
        <v>105</v>
      </c>
    </row>
    <row r="516" spans="1:4" ht="16" x14ac:dyDescent="0.2">
      <c r="A516" s="6" t="s">
        <v>612</v>
      </c>
      <c r="B516" s="6" t="s">
        <v>97</v>
      </c>
      <c r="C516" s="6">
        <v>2019</v>
      </c>
      <c r="D516" s="6" t="s">
        <v>105</v>
      </c>
    </row>
    <row r="517" spans="1:4" ht="16" x14ac:dyDescent="0.2">
      <c r="A517" s="6" t="s">
        <v>613</v>
      </c>
      <c r="B517" s="6" t="s">
        <v>97</v>
      </c>
      <c r="C517" s="6">
        <v>2018</v>
      </c>
      <c r="D517" s="6" t="s">
        <v>105</v>
      </c>
    </row>
    <row r="518" spans="1:4" ht="16" x14ac:dyDescent="0.2">
      <c r="A518" s="6" t="s">
        <v>614</v>
      </c>
      <c r="B518" s="6" t="s">
        <v>97</v>
      </c>
      <c r="C518" s="6">
        <v>2019</v>
      </c>
      <c r="D518" s="6" t="s">
        <v>105</v>
      </c>
    </row>
    <row r="519" spans="1:4" ht="16" x14ac:dyDescent="0.2">
      <c r="A519" s="6" t="s">
        <v>615</v>
      </c>
      <c r="B519" s="6" t="s">
        <v>97</v>
      </c>
      <c r="C519" s="6">
        <v>2020</v>
      </c>
      <c r="D519" s="6" t="s">
        <v>105</v>
      </c>
    </row>
    <row r="520" spans="1:4" ht="16" x14ac:dyDescent="0.2">
      <c r="A520" s="6" t="s">
        <v>616</v>
      </c>
      <c r="B520" s="6" t="s">
        <v>97</v>
      </c>
      <c r="C520" s="6">
        <v>2020</v>
      </c>
      <c r="D520" s="6" t="s">
        <v>105</v>
      </c>
    </row>
    <row r="521" spans="1:4" ht="16" x14ac:dyDescent="0.2">
      <c r="A521" s="6" t="s">
        <v>617</v>
      </c>
      <c r="B521" s="6" t="s">
        <v>102</v>
      </c>
      <c r="C521" s="6">
        <v>2019</v>
      </c>
      <c r="D521" s="6" t="s">
        <v>105</v>
      </c>
    </row>
    <row r="522" spans="1:4" ht="16" x14ac:dyDescent="0.2">
      <c r="A522" s="6" t="s">
        <v>618</v>
      </c>
      <c r="B522" s="6" t="s">
        <v>97</v>
      </c>
      <c r="C522" s="6">
        <v>2021</v>
      </c>
      <c r="D522" s="6" t="s">
        <v>105</v>
      </c>
    </row>
    <row r="523" spans="1:4" ht="16" x14ac:dyDescent="0.2">
      <c r="A523" s="6" t="s">
        <v>619</v>
      </c>
      <c r="B523" s="6" t="s">
        <v>97</v>
      </c>
      <c r="C523" s="6">
        <v>2016</v>
      </c>
      <c r="D523" s="6" t="s">
        <v>105</v>
      </c>
    </row>
    <row r="524" spans="1:4" ht="16" x14ac:dyDescent="0.2">
      <c r="A524" s="6" t="s">
        <v>620</v>
      </c>
      <c r="B524" s="6" t="s">
        <v>97</v>
      </c>
      <c r="C524" s="6">
        <v>2020</v>
      </c>
      <c r="D524" s="6" t="s">
        <v>105</v>
      </c>
    </row>
    <row r="525" spans="1:4" ht="16" x14ac:dyDescent="0.2">
      <c r="A525" s="6" t="s">
        <v>621</v>
      </c>
      <c r="B525" s="6" t="s">
        <v>97</v>
      </c>
      <c r="C525" s="6">
        <v>2020</v>
      </c>
      <c r="D525" s="6" t="s">
        <v>105</v>
      </c>
    </row>
    <row r="526" spans="1:4" ht="16" x14ac:dyDescent="0.2">
      <c r="A526" s="6" t="s">
        <v>622</v>
      </c>
      <c r="B526" s="6" t="s">
        <v>97</v>
      </c>
      <c r="C526" s="6">
        <v>2019</v>
      </c>
      <c r="D526" s="6" t="s">
        <v>105</v>
      </c>
    </row>
    <row r="527" spans="1:4" ht="16" x14ac:dyDescent="0.2">
      <c r="A527" s="6" t="s">
        <v>623</v>
      </c>
      <c r="B527" s="6" t="s">
        <v>97</v>
      </c>
      <c r="C527" s="6">
        <v>2016</v>
      </c>
      <c r="D527" s="6" t="s">
        <v>105</v>
      </c>
    </row>
    <row r="528" spans="1:4" ht="16" x14ac:dyDescent="0.2">
      <c r="A528" s="6" t="s">
        <v>624</v>
      </c>
      <c r="B528" s="6" t="s">
        <v>97</v>
      </c>
      <c r="C528" s="6">
        <v>2019</v>
      </c>
      <c r="D528" s="6" t="s">
        <v>105</v>
      </c>
    </row>
    <row r="529" spans="1:4" ht="16" x14ac:dyDescent="0.2">
      <c r="A529" s="6" t="s">
        <v>625</v>
      </c>
      <c r="B529" s="6" t="s">
        <v>97</v>
      </c>
      <c r="C529" s="6">
        <v>2019</v>
      </c>
      <c r="D529" s="6" t="s">
        <v>105</v>
      </c>
    </row>
    <row r="530" spans="1:4" ht="16" x14ac:dyDescent="0.2">
      <c r="A530" s="6" t="s">
        <v>626</v>
      </c>
      <c r="B530" s="6" t="s">
        <v>97</v>
      </c>
      <c r="C530" s="6">
        <v>2021</v>
      </c>
      <c r="D530" s="6" t="s">
        <v>105</v>
      </c>
    </row>
    <row r="531" spans="1:4" ht="16" x14ac:dyDescent="0.2">
      <c r="A531" s="6" t="s">
        <v>627</v>
      </c>
      <c r="B531" s="6" t="s">
        <v>97</v>
      </c>
      <c r="C531" s="6">
        <v>2017</v>
      </c>
      <c r="D531" s="6" t="s">
        <v>105</v>
      </c>
    </row>
    <row r="532" spans="1:4" ht="16" x14ac:dyDescent="0.2">
      <c r="A532" s="6" t="s">
        <v>628</v>
      </c>
      <c r="B532" s="6" t="s">
        <v>97</v>
      </c>
      <c r="C532" s="6">
        <v>2019</v>
      </c>
      <c r="D532" s="6" t="s">
        <v>105</v>
      </c>
    </row>
    <row r="533" spans="1:4" ht="16" x14ac:dyDescent="0.2">
      <c r="A533" s="6" t="s">
        <v>629</v>
      </c>
      <c r="B533" s="6" t="s">
        <v>97</v>
      </c>
      <c r="C533" s="6">
        <v>2016</v>
      </c>
      <c r="D533" s="6" t="s">
        <v>105</v>
      </c>
    </row>
    <row r="534" spans="1:4" ht="16" x14ac:dyDescent="0.2">
      <c r="A534" s="6" t="s">
        <v>630</v>
      </c>
      <c r="B534" s="6" t="s">
        <v>97</v>
      </c>
      <c r="C534" s="6">
        <v>2010</v>
      </c>
      <c r="D534" s="6" t="s">
        <v>105</v>
      </c>
    </row>
    <row r="535" spans="1:4" ht="16" x14ac:dyDescent="0.2">
      <c r="A535" s="6" t="s">
        <v>631</v>
      </c>
      <c r="B535" s="6" t="s">
        <v>102</v>
      </c>
      <c r="C535" s="6">
        <v>2020</v>
      </c>
      <c r="D535" s="6" t="s">
        <v>105</v>
      </c>
    </row>
    <row r="536" spans="1:4" ht="16" x14ac:dyDescent="0.2">
      <c r="A536" s="6" t="s">
        <v>632</v>
      </c>
      <c r="B536" s="6" t="s">
        <v>102</v>
      </c>
      <c r="C536" s="6">
        <v>2016</v>
      </c>
      <c r="D536" s="6" t="s">
        <v>105</v>
      </c>
    </row>
    <row r="537" spans="1:4" ht="16" x14ac:dyDescent="0.2">
      <c r="A537" s="6" t="s">
        <v>633</v>
      </c>
      <c r="B537" s="6" t="s">
        <v>97</v>
      </c>
      <c r="C537" s="6">
        <v>2018</v>
      </c>
      <c r="D537" s="6" t="s">
        <v>105</v>
      </c>
    </row>
    <row r="538" spans="1:4" ht="16" x14ac:dyDescent="0.2">
      <c r="A538" s="6" t="s">
        <v>634</v>
      </c>
      <c r="B538" s="6" t="s">
        <v>97</v>
      </c>
      <c r="C538" s="6">
        <v>2019</v>
      </c>
      <c r="D538" s="6" t="s">
        <v>105</v>
      </c>
    </row>
    <row r="539" spans="1:4" ht="16" x14ac:dyDescent="0.2">
      <c r="A539" s="6" t="s">
        <v>635</v>
      </c>
      <c r="B539" s="6" t="s">
        <v>102</v>
      </c>
      <c r="C539" s="6">
        <v>2021</v>
      </c>
      <c r="D539" s="6" t="s">
        <v>105</v>
      </c>
    </row>
    <row r="540" spans="1:4" ht="16" x14ac:dyDescent="0.2">
      <c r="A540" s="6" t="s">
        <v>636</v>
      </c>
      <c r="B540" s="6" t="s">
        <v>97</v>
      </c>
      <c r="C540" s="6">
        <v>2020</v>
      </c>
      <c r="D540" s="6" t="s">
        <v>105</v>
      </c>
    </row>
    <row r="541" spans="1:4" ht="16" x14ac:dyDescent="0.2">
      <c r="A541" s="6" t="s">
        <v>637</v>
      </c>
      <c r="B541" s="6" t="s">
        <v>97</v>
      </c>
      <c r="C541" s="6">
        <v>2018</v>
      </c>
      <c r="D541" s="6" t="s">
        <v>105</v>
      </c>
    </row>
    <row r="542" spans="1:4" ht="16" x14ac:dyDescent="0.2">
      <c r="A542" s="6" t="s">
        <v>638</v>
      </c>
      <c r="B542" s="6" t="s">
        <v>97</v>
      </c>
      <c r="C542" s="6">
        <v>2019</v>
      </c>
      <c r="D542" s="6" t="s">
        <v>105</v>
      </c>
    </row>
    <row r="543" spans="1:4" ht="16" x14ac:dyDescent="0.2">
      <c r="A543" s="6" t="s">
        <v>639</v>
      </c>
      <c r="B543" s="6" t="s">
        <v>97</v>
      </c>
      <c r="C543" s="6">
        <v>2020</v>
      </c>
      <c r="D543" s="6" t="s">
        <v>105</v>
      </c>
    </row>
    <row r="544" spans="1:4" ht="16" x14ac:dyDescent="0.2">
      <c r="A544" s="6" t="s">
        <v>640</v>
      </c>
      <c r="B544" s="6" t="s">
        <v>102</v>
      </c>
      <c r="C544" s="6">
        <v>2015</v>
      </c>
      <c r="D544" s="6" t="s">
        <v>105</v>
      </c>
    </row>
    <row r="545" spans="1:4" ht="16" x14ac:dyDescent="0.2">
      <c r="A545" s="6" t="s">
        <v>641</v>
      </c>
      <c r="B545" s="6" t="s">
        <v>97</v>
      </c>
      <c r="C545" s="6">
        <v>2021</v>
      </c>
      <c r="D545" s="6" t="s">
        <v>105</v>
      </c>
    </row>
    <row r="546" spans="1:4" ht="16" x14ac:dyDescent="0.2">
      <c r="A546" s="6" t="s">
        <v>642</v>
      </c>
      <c r="B546" s="6" t="s">
        <v>97</v>
      </c>
      <c r="C546" s="6">
        <v>2019</v>
      </c>
      <c r="D546" s="6" t="s">
        <v>105</v>
      </c>
    </row>
    <row r="547" spans="1:4" ht="16" x14ac:dyDescent="0.2">
      <c r="A547" s="6" t="s">
        <v>643</v>
      </c>
      <c r="B547" s="6" t="s">
        <v>97</v>
      </c>
      <c r="C547" s="6">
        <v>2012</v>
      </c>
      <c r="D547" s="6" t="s">
        <v>105</v>
      </c>
    </row>
    <row r="548" spans="1:4" ht="16" x14ac:dyDescent="0.2">
      <c r="A548" s="6" t="s">
        <v>644</v>
      </c>
      <c r="B548" s="6" t="s">
        <v>97</v>
      </c>
      <c r="C548" s="6">
        <v>2019</v>
      </c>
      <c r="D548" s="6" t="s">
        <v>105</v>
      </c>
    </row>
    <row r="549" spans="1:4" ht="16" x14ac:dyDescent="0.2">
      <c r="A549" s="6" t="s">
        <v>645</v>
      </c>
      <c r="B549" s="6" t="s">
        <v>102</v>
      </c>
      <c r="C549" s="6">
        <v>2013</v>
      </c>
      <c r="D549" s="6" t="s">
        <v>105</v>
      </c>
    </row>
    <row r="550" spans="1:4" ht="16" x14ac:dyDescent="0.2">
      <c r="A550" s="6" t="s">
        <v>646</v>
      </c>
      <c r="B550" s="6" t="s">
        <v>97</v>
      </c>
      <c r="C550" s="6">
        <v>2019</v>
      </c>
      <c r="D550" s="6" t="s">
        <v>105</v>
      </c>
    </row>
    <row r="551" spans="1:4" ht="16" x14ac:dyDescent="0.2">
      <c r="A551" s="6" t="s">
        <v>647</v>
      </c>
      <c r="B551" s="6" t="s">
        <v>102</v>
      </c>
      <c r="C551" s="6">
        <v>2021</v>
      </c>
      <c r="D551" s="6" t="s">
        <v>105</v>
      </c>
    </row>
    <row r="552" spans="1:4" ht="16" x14ac:dyDescent="0.2">
      <c r="A552" s="6" t="s">
        <v>648</v>
      </c>
      <c r="B552" s="6" t="s">
        <v>97</v>
      </c>
      <c r="C552" s="6">
        <v>2020</v>
      </c>
      <c r="D552" s="6" t="s">
        <v>105</v>
      </c>
    </row>
    <row r="553" spans="1:4" ht="16" x14ac:dyDescent="0.2">
      <c r="A553" s="6" t="s">
        <v>649</v>
      </c>
      <c r="B553" s="6" t="s">
        <v>97</v>
      </c>
      <c r="C553" s="6">
        <v>2018</v>
      </c>
      <c r="D553" s="6" t="s">
        <v>105</v>
      </c>
    </row>
    <row r="554" spans="1:4" ht="16" x14ac:dyDescent="0.2">
      <c r="A554" s="6" t="s">
        <v>650</v>
      </c>
      <c r="B554" s="6" t="s">
        <v>97</v>
      </c>
      <c r="C554" s="6">
        <v>2021</v>
      </c>
      <c r="D554" s="6" t="s">
        <v>105</v>
      </c>
    </row>
    <row r="555" spans="1:4" ht="16" x14ac:dyDescent="0.2">
      <c r="A555" s="6" t="s">
        <v>651</v>
      </c>
      <c r="B555" s="6" t="s">
        <v>97</v>
      </c>
      <c r="C555" s="6">
        <v>2002</v>
      </c>
      <c r="D555" s="6" t="s">
        <v>105</v>
      </c>
    </row>
    <row r="556" spans="1:4" ht="16" x14ac:dyDescent="0.2">
      <c r="A556" s="6" t="s">
        <v>652</v>
      </c>
      <c r="B556" s="6" t="s">
        <v>97</v>
      </c>
      <c r="C556" s="6">
        <v>2019</v>
      </c>
      <c r="D556" s="6" t="s">
        <v>105</v>
      </c>
    </row>
    <row r="557" spans="1:4" ht="16" x14ac:dyDescent="0.2">
      <c r="A557" s="6" t="s">
        <v>653</v>
      </c>
      <c r="B557" s="6" t="s">
        <v>97</v>
      </c>
      <c r="C557" s="6">
        <v>2020</v>
      </c>
      <c r="D557" s="6" t="s">
        <v>105</v>
      </c>
    </row>
    <row r="558" spans="1:4" ht="16" x14ac:dyDescent="0.2">
      <c r="A558" s="6" t="s">
        <v>654</v>
      </c>
      <c r="B558" s="6" t="s">
        <v>97</v>
      </c>
      <c r="C558" s="6">
        <v>2021</v>
      </c>
      <c r="D558" s="6" t="s">
        <v>105</v>
      </c>
    </row>
    <row r="559" spans="1:4" ht="16" x14ac:dyDescent="0.2">
      <c r="A559" s="6" t="s">
        <v>655</v>
      </c>
      <c r="B559" s="6" t="s">
        <v>97</v>
      </c>
      <c r="C559" s="6">
        <v>2019</v>
      </c>
      <c r="D559" s="6" t="s">
        <v>105</v>
      </c>
    </row>
    <row r="560" spans="1:4" ht="16" x14ac:dyDescent="0.2">
      <c r="A560" s="6" t="s">
        <v>656</v>
      </c>
      <c r="B560" s="6" t="s">
        <v>97</v>
      </c>
      <c r="C560" s="6">
        <v>2020</v>
      </c>
      <c r="D560" s="6" t="s">
        <v>105</v>
      </c>
    </row>
    <row r="561" spans="1:4" ht="16" x14ac:dyDescent="0.2">
      <c r="A561" s="6" t="s">
        <v>657</v>
      </c>
      <c r="B561" s="6" t="s">
        <v>102</v>
      </c>
      <c r="C561" s="6">
        <v>2008</v>
      </c>
      <c r="D561" s="6" t="s">
        <v>105</v>
      </c>
    </row>
    <row r="562" spans="1:4" ht="16" x14ac:dyDescent="0.2">
      <c r="A562" s="6" t="s">
        <v>658</v>
      </c>
      <c r="B562" s="6" t="s">
        <v>97</v>
      </c>
      <c r="C562" s="6">
        <v>2013</v>
      </c>
      <c r="D562" s="6" t="s">
        <v>105</v>
      </c>
    </row>
    <row r="563" spans="1:4" ht="16" x14ac:dyDescent="0.2">
      <c r="A563" s="6" t="s">
        <v>659</v>
      </c>
      <c r="B563" s="6" t="s">
        <v>97</v>
      </c>
      <c r="C563" s="6">
        <v>2018</v>
      </c>
      <c r="D563" s="6" t="s">
        <v>105</v>
      </c>
    </row>
    <row r="564" spans="1:4" ht="16" x14ac:dyDescent="0.2">
      <c r="A564" s="6" t="s">
        <v>660</v>
      </c>
      <c r="B564" s="6" t="s">
        <v>102</v>
      </c>
      <c r="C564" s="6">
        <v>2019</v>
      </c>
      <c r="D564" s="6" t="s">
        <v>105</v>
      </c>
    </row>
    <row r="565" spans="1:4" ht="16" x14ac:dyDescent="0.2">
      <c r="A565" s="6" t="s">
        <v>661</v>
      </c>
      <c r="B565" s="6" t="s">
        <v>97</v>
      </c>
      <c r="C565" s="6">
        <v>2019</v>
      </c>
      <c r="D565" s="6" t="s">
        <v>105</v>
      </c>
    </row>
    <row r="566" spans="1:4" ht="16" x14ac:dyDescent="0.2">
      <c r="A566" s="6" t="s">
        <v>662</v>
      </c>
      <c r="B566" s="6" t="s">
        <v>97</v>
      </c>
      <c r="C566" s="6">
        <v>2012</v>
      </c>
      <c r="D566" s="6" t="s">
        <v>105</v>
      </c>
    </row>
    <row r="567" spans="1:4" ht="16" x14ac:dyDescent="0.2">
      <c r="A567" s="6" t="s">
        <v>663</v>
      </c>
      <c r="B567" s="6" t="s">
        <v>97</v>
      </c>
      <c r="C567" s="6">
        <v>2020</v>
      </c>
      <c r="D567" s="6" t="s">
        <v>105</v>
      </c>
    </row>
    <row r="568" spans="1:4" ht="16" x14ac:dyDescent="0.2">
      <c r="A568" s="6" t="s">
        <v>664</v>
      </c>
      <c r="B568" s="6" t="s">
        <v>97</v>
      </c>
      <c r="C568" s="6">
        <v>2017</v>
      </c>
      <c r="D568" s="6" t="s">
        <v>105</v>
      </c>
    </row>
    <row r="569" spans="1:4" ht="16" x14ac:dyDescent="0.2">
      <c r="A569" s="6" t="s">
        <v>665</v>
      </c>
      <c r="B569" s="6" t="s">
        <v>97</v>
      </c>
      <c r="C569" s="6">
        <v>2020</v>
      </c>
      <c r="D569" s="6" t="s">
        <v>105</v>
      </c>
    </row>
    <row r="570" spans="1:4" ht="16" x14ac:dyDescent="0.2">
      <c r="A570" s="6" t="s">
        <v>666</v>
      </c>
      <c r="B570" s="6" t="s">
        <v>97</v>
      </c>
      <c r="C570" s="6">
        <v>2021</v>
      </c>
      <c r="D570" s="6" t="s">
        <v>105</v>
      </c>
    </row>
    <row r="571" spans="1:4" ht="16" x14ac:dyDescent="0.2">
      <c r="A571" s="6" t="s">
        <v>667</v>
      </c>
      <c r="B571" s="6" t="s">
        <v>102</v>
      </c>
      <c r="C571" s="6">
        <v>2019</v>
      </c>
      <c r="D571" s="6" t="s">
        <v>105</v>
      </c>
    </row>
    <row r="572" spans="1:4" ht="16" x14ac:dyDescent="0.2">
      <c r="A572" s="6" t="s">
        <v>668</v>
      </c>
      <c r="B572" s="6" t="s">
        <v>97</v>
      </c>
      <c r="C572" s="6">
        <v>2015</v>
      </c>
      <c r="D572" s="6" t="s">
        <v>105</v>
      </c>
    </row>
    <row r="573" spans="1:4" ht="16" x14ac:dyDescent="0.2">
      <c r="A573" s="6" t="s">
        <v>669</v>
      </c>
      <c r="B573" s="6" t="s">
        <v>97</v>
      </c>
      <c r="C573" s="6">
        <v>2017</v>
      </c>
      <c r="D573" s="6" t="s">
        <v>105</v>
      </c>
    </row>
    <row r="574" spans="1:4" ht="16" x14ac:dyDescent="0.2">
      <c r="A574" s="6" t="s">
        <v>670</v>
      </c>
      <c r="B574" s="6" t="s">
        <v>102</v>
      </c>
      <c r="C574" s="6">
        <v>2012</v>
      </c>
      <c r="D574" s="6" t="s">
        <v>105</v>
      </c>
    </row>
    <row r="575" spans="1:4" ht="16" x14ac:dyDescent="0.2">
      <c r="A575" s="6" t="s">
        <v>671</v>
      </c>
      <c r="B575" s="6" t="s">
        <v>102</v>
      </c>
      <c r="C575" s="6">
        <v>2013</v>
      </c>
      <c r="D575" s="6" t="s">
        <v>105</v>
      </c>
    </row>
    <row r="576" spans="1:4" ht="16" x14ac:dyDescent="0.2">
      <c r="A576" s="6" t="s">
        <v>672</v>
      </c>
      <c r="B576" s="6" t="s">
        <v>102</v>
      </c>
      <c r="C576" s="6">
        <v>2018</v>
      </c>
      <c r="D576" s="6" t="s">
        <v>105</v>
      </c>
    </row>
    <row r="577" spans="1:4" ht="16" x14ac:dyDescent="0.2">
      <c r="A577" s="6" t="s">
        <v>673</v>
      </c>
      <c r="B577" s="6" t="s">
        <v>97</v>
      </c>
      <c r="C577" s="6">
        <v>2019</v>
      </c>
      <c r="D577" s="6" t="s">
        <v>105</v>
      </c>
    </row>
    <row r="578" spans="1:4" ht="16" x14ac:dyDescent="0.2">
      <c r="A578" s="6" t="s">
        <v>674</v>
      </c>
      <c r="B578" s="6" t="s">
        <v>102</v>
      </c>
      <c r="C578" s="6">
        <v>2009</v>
      </c>
      <c r="D578" s="6" t="s">
        <v>105</v>
      </c>
    </row>
    <row r="579" spans="1:4" ht="16" x14ac:dyDescent="0.2">
      <c r="A579" s="6" t="s">
        <v>675</v>
      </c>
      <c r="B579" s="6" t="s">
        <v>102</v>
      </c>
      <c r="C579" s="6">
        <v>2018</v>
      </c>
      <c r="D579" s="6" t="s">
        <v>105</v>
      </c>
    </row>
    <row r="580" spans="1:4" ht="16" x14ac:dyDescent="0.2">
      <c r="A580" s="6" t="s">
        <v>676</v>
      </c>
      <c r="B580" s="6" t="s">
        <v>97</v>
      </c>
      <c r="C580" s="6">
        <v>2019</v>
      </c>
      <c r="D580" s="6" t="s">
        <v>105</v>
      </c>
    </row>
    <row r="581" spans="1:4" ht="16" x14ac:dyDescent="0.2">
      <c r="A581" s="6" t="s">
        <v>677</v>
      </c>
      <c r="B581" s="6" t="s">
        <v>97</v>
      </c>
      <c r="C581" s="6">
        <v>2019</v>
      </c>
      <c r="D581" s="6" t="s">
        <v>105</v>
      </c>
    </row>
    <row r="582" spans="1:4" ht="16" x14ac:dyDescent="0.2">
      <c r="A582" s="6" t="s">
        <v>678</v>
      </c>
      <c r="B582" s="6" t="s">
        <v>97</v>
      </c>
      <c r="C582" s="6">
        <v>2019</v>
      </c>
      <c r="D582" s="6" t="s">
        <v>105</v>
      </c>
    </row>
    <row r="583" spans="1:4" ht="16" x14ac:dyDescent="0.2">
      <c r="A583" s="6" t="s">
        <v>679</v>
      </c>
      <c r="B583" s="6" t="s">
        <v>97</v>
      </c>
      <c r="C583" s="6">
        <v>2021</v>
      </c>
      <c r="D583" s="6" t="s">
        <v>105</v>
      </c>
    </row>
    <row r="584" spans="1:4" ht="16" x14ac:dyDescent="0.2">
      <c r="A584" s="6" t="s">
        <v>680</v>
      </c>
      <c r="B584" s="6" t="s">
        <v>97</v>
      </c>
      <c r="C584" s="6">
        <v>2021</v>
      </c>
      <c r="D584" s="6" t="s">
        <v>105</v>
      </c>
    </row>
    <row r="585" spans="1:4" ht="16" x14ac:dyDescent="0.2">
      <c r="A585" s="6" t="s">
        <v>681</v>
      </c>
      <c r="B585" s="6" t="s">
        <v>102</v>
      </c>
      <c r="C585" s="6">
        <v>2019</v>
      </c>
      <c r="D585" s="6" t="s">
        <v>105</v>
      </c>
    </row>
    <row r="586" spans="1:4" ht="16" x14ac:dyDescent="0.2">
      <c r="A586" s="6" t="s">
        <v>682</v>
      </c>
      <c r="B586" s="6" t="s">
        <v>97</v>
      </c>
      <c r="C586" s="6">
        <v>2018</v>
      </c>
      <c r="D586" s="6" t="s">
        <v>105</v>
      </c>
    </row>
    <row r="587" spans="1:4" ht="16" x14ac:dyDescent="0.2">
      <c r="A587" s="6" t="s">
        <v>683</v>
      </c>
      <c r="B587" s="6" t="s">
        <v>97</v>
      </c>
      <c r="C587" s="6">
        <v>2021</v>
      </c>
      <c r="D587" s="6" t="s">
        <v>105</v>
      </c>
    </row>
    <row r="588" spans="1:4" ht="16" x14ac:dyDescent="0.2">
      <c r="A588" s="6" t="s">
        <v>684</v>
      </c>
      <c r="B588" s="6" t="s">
        <v>97</v>
      </c>
      <c r="C588" s="6">
        <v>2020</v>
      </c>
      <c r="D588" s="6" t="s">
        <v>105</v>
      </c>
    </row>
    <row r="589" spans="1:4" ht="16" x14ac:dyDescent="0.2">
      <c r="A589" s="6" t="s">
        <v>685</v>
      </c>
      <c r="B589" s="6" t="s">
        <v>97</v>
      </c>
      <c r="C589" s="6">
        <v>2020</v>
      </c>
      <c r="D589" s="6" t="s">
        <v>105</v>
      </c>
    </row>
    <row r="590" spans="1:4" ht="16" x14ac:dyDescent="0.2">
      <c r="A590" s="6" t="s">
        <v>686</v>
      </c>
      <c r="B590" s="6" t="s">
        <v>97</v>
      </c>
      <c r="C590" s="6">
        <v>2020</v>
      </c>
      <c r="D590" s="6" t="s">
        <v>105</v>
      </c>
    </row>
    <row r="591" spans="1:4" ht="16" x14ac:dyDescent="0.2">
      <c r="A591" s="6" t="s">
        <v>687</v>
      </c>
      <c r="B591" s="6" t="s">
        <v>97</v>
      </c>
      <c r="C591" s="6">
        <v>2019</v>
      </c>
      <c r="D591" s="6" t="s">
        <v>105</v>
      </c>
    </row>
    <row r="592" spans="1:4" ht="16" x14ac:dyDescent="0.2">
      <c r="A592" s="6" t="s">
        <v>688</v>
      </c>
      <c r="B592" s="6" t="s">
        <v>97</v>
      </c>
      <c r="C592" s="6">
        <v>2015</v>
      </c>
      <c r="D592" s="6" t="s">
        <v>105</v>
      </c>
    </row>
    <row r="593" spans="1:4" ht="16" x14ac:dyDescent="0.2">
      <c r="A593" s="6" t="s">
        <v>689</v>
      </c>
      <c r="B593" s="6" t="s">
        <v>97</v>
      </c>
      <c r="C593" s="6">
        <v>2021</v>
      </c>
      <c r="D593" s="6" t="s">
        <v>105</v>
      </c>
    </row>
    <row r="594" spans="1:4" ht="16" x14ac:dyDescent="0.2">
      <c r="A594" s="6" t="s">
        <v>690</v>
      </c>
      <c r="B594" s="6" t="s">
        <v>97</v>
      </c>
      <c r="C594" s="6">
        <v>2018</v>
      </c>
      <c r="D594" s="6" t="s">
        <v>105</v>
      </c>
    </row>
    <row r="595" spans="1:4" ht="16" x14ac:dyDescent="0.2">
      <c r="A595" s="6" t="s">
        <v>691</v>
      </c>
      <c r="B595" s="6" t="s">
        <v>97</v>
      </c>
      <c r="C595" s="6">
        <v>2021</v>
      </c>
      <c r="D595" s="6" t="s">
        <v>105</v>
      </c>
    </row>
    <row r="596" spans="1:4" ht="16" x14ac:dyDescent="0.2">
      <c r="A596" s="6" t="s">
        <v>692</v>
      </c>
      <c r="B596" s="6" t="s">
        <v>102</v>
      </c>
      <c r="C596" s="6">
        <v>2018</v>
      </c>
      <c r="D596" s="6" t="s">
        <v>105</v>
      </c>
    </row>
    <row r="597" spans="1:4" ht="16" x14ac:dyDescent="0.2">
      <c r="A597" s="6" t="s">
        <v>693</v>
      </c>
      <c r="B597" s="6" t="s">
        <v>97</v>
      </c>
      <c r="C597" s="6">
        <v>2015</v>
      </c>
      <c r="D597" s="6" t="s">
        <v>105</v>
      </c>
    </row>
    <row r="598" spans="1:4" ht="16" x14ac:dyDescent="0.2">
      <c r="A598" s="6" t="s">
        <v>694</v>
      </c>
      <c r="B598" s="6" t="s">
        <v>97</v>
      </c>
      <c r="C598" s="6">
        <v>2020</v>
      </c>
      <c r="D598" s="6" t="s">
        <v>105</v>
      </c>
    </row>
    <row r="599" spans="1:4" ht="16" x14ac:dyDescent="0.2">
      <c r="A599" s="6" t="s">
        <v>695</v>
      </c>
      <c r="B599" s="6" t="s">
        <v>97</v>
      </c>
      <c r="C599" s="6">
        <v>2020</v>
      </c>
      <c r="D599" s="6" t="s">
        <v>105</v>
      </c>
    </row>
    <row r="600" spans="1:4" ht="16" x14ac:dyDescent="0.2">
      <c r="A600" s="6" t="s">
        <v>696</v>
      </c>
      <c r="B600" s="6" t="s">
        <v>97</v>
      </c>
      <c r="C600" s="6">
        <v>2020</v>
      </c>
      <c r="D600" s="6" t="s">
        <v>105</v>
      </c>
    </row>
    <row r="601" spans="1:4" ht="16" x14ac:dyDescent="0.2">
      <c r="A601" s="6" t="s">
        <v>697</v>
      </c>
      <c r="B601" s="6" t="s">
        <v>97</v>
      </c>
      <c r="C601" s="6">
        <v>2016</v>
      </c>
      <c r="D601" s="6" t="s">
        <v>105</v>
      </c>
    </row>
    <row r="602" spans="1:4" ht="16" x14ac:dyDescent="0.2">
      <c r="A602" s="6" t="s">
        <v>698</v>
      </c>
      <c r="B602" s="6" t="s">
        <v>97</v>
      </c>
      <c r="C602" s="6">
        <v>2014</v>
      </c>
      <c r="D602" s="6" t="s">
        <v>105</v>
      </c>
    </row>
    <row r="603" spans="1:4" ht="16" x14ac:dyDescent="0.2">
      <c r="A603" s="6" t="s">
        <v>699</v>
      </c>
      <c r="B603" s="6" t="s">
        <v>102</v>
      </c>
      <c r="C603" s="6">
        <v>2019</v>
      </c>
      <c r="D603" s="6" t="s">
        <v>105</v>
      </c>
    </row>
    <row r="604" spans="1:4" ht="16" x14ac:dyDescent="0.2">
      <c r="A604" s="6" t="s">
        <v>700</v>
      </c>
      <c r="B604" s="6" t="s">
        <v>97</v>
      </c>
      <c r="C604" s="6">
        <v>2017</v>
      </c>
      <c r="D604" s="6" t="s">
        <v>105</v>
      </c>
    </row>
    <row r="605" spans="1:4" ht="16" x14ac:dyDescent="0.2">
      <c r="A605" s="6" t="s">
        <v>701</v>
      </c>
      <c r="B605" s="6" t="s">
        <v>97</v>
      </c>
      <c r="C605" s="6">
        <v>2021</v>
      </c>
      <c r="D605" s="6" t="s">
        <v>105</v>
      </c>
    </row>
    <row r="606" spans="1:4" ht="16" x14ac:dyDescent="0.2">
      <c r="A606" s="6" t="s">
        <v>702</v>
      </c>
      <c r="B606" s="6" t="s">
        <v>97</v>
      </c>
      <c r="C606" s="6">
        <v>2020</v>
      </c>
      <c r="D606" s="6" t="s">
        <v>105</v>
      </c>
    </row>
    <row r="607" spans="1:4" ht="16" x14ac:dyDescent="0.2">
      <c r="A607" s="6" t="s">
        <v>703</v>
      </c>
      <c r="B607" s="6" t="s">
        <v>97</v>
      </c>
      <c r="C607" s="6">
        <v>2005</v>
      </c>
      <c r="D607" s="6" t="s">
        <v>105</v>
      </c>
    </row>
    <row r="608" spans="1:4" ht="16" x14ac:dyDescent="0.2">
      <c r="A608" s="6" t="s">
        <v>704</v>
      </c>
      <c r="B608" s="6" t="s">
        <v>97</v>
      </c>
      <c r="C608" s="6">
        <v>2018</v>
      </c>
      <c r="D608" s="6" t="s">
        <v>105</v>
      </c>
    </row>
    <row r="609" spans="1:4" ht="16" x14ac:dyDescent="0.2">
      <c r="A609" s="6" t="s">
        <v>705</v>
      </c>
      <c r="B609" s="6" t="s">
        <v>97</v>
      </c>
      <c r="C609" s="6">
        <v>2021</v>
      </c>
      <c r="D609" s="6" t="s">
        <v>105</v>
      </c>
    </row>
    <row r="610" spans="1:4" ht="16" x14ac:dyDescent="0.2">
      <c r="A610" s="6" t="s">
        <v>706</v>
      </c>
      <c r="B610" s="6" t="s">
        <v>97</v>
      </c>
      <c r="C610" s="6">
        <v>2021</v>
      </c>
      <c r="D610" s="6" t="s">
        <v>105</v>
      </c>
    </row>
    <row r="611" spans="1:4" ht="16" x14ac:dyDescent="0.2">
      <c r="A611" s="6" t="s">
        <v>707</v>
      </c>
      <c r="B611" s="6" t="s">
        <v>97</v>
      </c>
      <c r="C611" s="6">
        <v>2017</v>
      </c>
      <c r="D611" s="6" t="s">
        <v>105</v>
      </c>
    </row>
    <row r="612" spans="1:4" ht="16" x14ac:dyDescent="0.2">
      <c r="A612" s="6" t="s">
        <v>708</v>
      </c>
      <c r="B612" s="6" t="s">
        <v>97</v>
      </c>
      <c r="C612" s="6">
        <v>2021</v>
      </c>
      <c r="D612" s="6" t="s">
        <v>105</v>
      </c>
    </row>
    <row r="613" spans="1:4" ht="16" x14ac:dyDescent="0.2">
      <c r="A613" s="6" t="s">
        <v>709</v>
      </c>
      <c r="B613" s="6" t="s">
        <v>97</v>
      </c>
      <c r="C613" s="6">
        <v>2018</v>
      </c>
      <c r="D613" s="6" t="s">
        <v>105</v>
      </c>
    </row>
    <row r="614" spans="1:4" ht="16" x14ac:dyDescent="0.2">
      <c r="A614" s="6" t="s">
        <v>710</v>
      </c>
      <c r="B614" s="6" t="s">
        <v>102</v>
      </c>
      <c r="C614" s="6">
        <v>2010</v>
      </c>
      <c r="D614" s="6" t="s">
        <v>105</v>
      </c>
    </row>
    <row r="615" spans="1:4" ht="16" x14ac:dyDescent="0.2">
      <c r="A615" s="6" t="s">
        <v>711</v>
      </c>
      <c r="B615" s="6" t="s">
        <v>102</v>
      </c>
      <c r="C615" s="6">
        <v>2016</v>
      </c>
      <c r="D615" s="6" t="s">
        <v>105</v>
      </c>
    </row>
    <row r="616" spans="1:4" ht="16" x14ac:dyDescent="0.2">
      <c r="A616" s="6" t="s">
        <v>712</v>
      </c>
      <c r="B616" s="6" t="s">
        <v>97</v>
      </c>
      <c r="C616" s="6">
        <v>2018</v>
      </c>
      <c r="D616" s="6" t="s">
        <v>105</v>
      </c>
    </row>
    <row r="617" spans="1:4" ht="16" x14ac:dyDescent="0.2">
      <c r="A617" s="6" t="s">
        <v>713</v>
      </c>
      <c r="B617" s="6" t="s">
        <v>97</v>
      </c>
      <c r="C617" s="6">
        <v>2020</v>
      </c>
      <c r="D617" s="6" t="s">
        <v>105</v>
      </c>
    </row>
    <row r="618" spans="1:4" ht="16" x14ac:dyDescent="0.2">
      <c r="A618" s="6" t="s">
        <v>714</v>
      </c>
      <c r="B618" s="6" t="s">
        <v>97</v>
      </c>
      <c r="C618" s="6">
        <v>2020</v>
      </c>
      <c r="D618" s="6" t="s">
        <v>105</v>
      </c>
    </row>
    <row r="619" spans="1:4" ht="16" x14ac:dyDescent="0.2">
      <c r="A619" s="6" t="s">
        <v>715</v>
      </c>
      <c r="B619" s="6" t="s">
        <v>102</v>
      </c>
      <c r="C619" s="6">
        <v>2019</v>
      </c>
      <c r="D619" s="6" t="s">
        <v>105</v>
      </c>
    </row>
    <row r="620" spans="1:4" ht="16" x14ac:dyDescent="0.2">
      <c r="A620" s="6" t="s">
        <v>716</v>
      </c>
      <c r="B620" s="6" t="s">
        <v>97</v>
      </c>
      <c r="C620" s="6">
        <v>2021</v>
      </c>
      <c r="D620" s="6" t="s">
        <v>105</v>
      </c>
    </row>
    <row r="621" spans="1:4" ht="16" x14ac:dyDescent="0.2">
      <c r="A621" s="6" t="s">
        <v>717</v>
      </c>
      <c r="B621" s="6" t="s">
        <v>97</v>
      </c>
      <c r="C621" s="6">
        <v>2018</v>
      </c>
      <c r="D621" s="6" t="s">
        <v>105</v>
      </c>
    </row>
    <row r="622" spans="1:4" ht="16" x14ac:dyDescent="0.2">
      <c r="A622" s="6" t="s">
        <v>718</v>
      </c>
      <c r="B622" s="6" t="s">
        <v>97</v>
      </c>
      <c r="C622" s="6">
        <v>2020</v>
      </c>
      <c r="D622" s="6" t="s">
        <v>105</v>
      </c>
    </row>
    <row r="623" spans="1:4" ht="16" x14ac:dyDescent="0.2">
      <c r="A623" s="6" t="s">
        <v>719</v>
      </c>
      <c r="B623" s="6" t="s">
        <v>102</v>
      </c>
      <c r="C623" s="6">
        <v>2021</v>
      </c>
      <c r="D623" s="6" t="s">
        <v>105</v>
      </c>
    </row>
    <row r="624" spans="1:4" ht="16" x14ac:dyDescent="0.2">
      <c r="A624" s="6" t="s">
        <v>720</v>
      </c>
      <c r="B624" s="6" t="s">
        <v>102</v>
      </c>
      <c r="C624" s="6">
        <v>2018</v>
      </c>
      <c r="D624" s="6" t="s">
        <v>105</v>
      </c>
    </row>
    <row r="625" spans="1:4" ht="16" x14ac:dyDescent="0.2">
      <c r="A625" s="6" t="s">
        <v>721</v>
      </c>
      <c r="B625" s="6" t="s">
        <v>102</v>
      </c>
      <c r="C625" s="6">
        <v>2013</v>
      </c>
      <c r="D625" s="6" t="s">
        <v>105</v>
      </c>
    </row>
    <row r="626" spans="1:4" ht="16" x14ac:dyDescent="0.2">
      <c r="A626" s="6" t="s">
        <v>722</v>
      </c>
      <c r="B626" s="6" t="s">
        <v>97</v>
      </c>
      <c r="C626" s="6">
        <v>2016</v>
      </c>
      <c r="D626" s="6" t="s">
        <v>105</v>
      </c>
    </row>
    <row r="627" spans="1:4" ht="16" x14ac:dyDescent="0.2">
      <c r="A627" s="6" t="s">
        <v>723</v>
      </c>
      <c r="B627" s="6" t="s">
        <v>97</v>
      </c>
      <c r="C627" s="6">
        <v>2020</v>
      </c>
      <c r="D627" s="6" t="s">
        <v>105</v>
      </c>
    </row>
    <row r="628" spans="1:4" ht="16" x14ac:dyDescent="0.2">
      <c r="A628" s="6" t="s">
        <v>724</v>
      </c>
      <c r="B628" s="6" t="s">
        <v>97</v>
      </c>
      <c r="C628" s="6">
        <v>2018</v>
      </c>
      <c r="D628" s="6" t="s">
        <v>105</v>
      </c>
    </row>
    <row r="629" spans="1:4" ht="16" x14ac:dyDescent="0.2">
      <c r="A629" s="6" t="s">
        <v>725</v>
      </c>
      <c r="B629" s="6" t="s">
        <v>102</v>
      </c>
      <c r="C629" s="6">
        <v>2021</v>
      </c>
      <c r="D629" s="6" t="s">
        <v>105</v>
      </c>
    </row>
    <row r="630" spans="1:4" ht="16" x14ac:dyDescent="0.2">
      <c r="A630" s="6" t="s">
        <v>726</v>
      </c>
      <c r="B630" s="6" t="s">
        <v>102</v>
      </c>
      <c r="C630" s="6">
        <v>2019</v>
      </c>
      <c r="D630" s="6" t="s">
        <v>105</v>
      </c>
    </row>
    <row r="631" spans="1:4" ht="16" x14ac:dyDescent="0.2">
      <c r="A631" s="6" t="s">
        <v>727</v>
      </c>
      <c r="B631" s="6" t="s">
        <v>102</v>
      </c>
      <c r="C631" s="6">
        <v>2018</v>
      </c>
      <c r="D631" s="6" t="s">
        <v>105</v>
      </c>
    </row>
    <row r="632" spans="1:4" ht="16" x14ac:dyDescent="0.2">
      <c r="A632" s="6" t="s">
        <v>728</v>
      </c>
      <c r="B632" s="6" t="s">
        <v>97</v>
      </c>
      <c r="C632" s="6">
        <v>2019</v>
      </c>
      <c r="D632" s="6" t="s">
        <v>105</v>
      </c>
    </row>
    <row r="633" spans="1:4" ht="16" x14ac:dyDescent="0.2">
      <c r="A633" s="6" t="s">
        <v>729</v>
      </c>
      <c r="B633" s="6" t="s">
        <v>97</v>
      </c>
      <c r="C633" s="6">
        <v>2020</v>
      </c>
      <c r="D633" s="6" t="s">
        <v>105</v>
      </c>
    </row>
    <row r="634" spans="1:4" ht="16" x14ac:dyDescent="0.2">
      <c r="A634" s="6" t="s">
        <v>730</v>
      </c>
      <c r="B634" s="6" t="s">
        <v>97</v>
      </c>
      <c r="C634" s="6">
        <v>2017</v>
      </c>
      <c r="D634" s="6" t="s">
        <v>105</v>
      </c>
    </row>
    <row r="635" spans="1:4" ht="16" x14ac:dyDescent="0.2">
      <c r="A635" s="6" t="s">
        <v>731</v>
      </c>
      <c r="B635" s="6" t="s">
        <v>97</v>
      </c>
      <c r="C635" s="6">
        <v>2017</v>
      </c>
      <c r="D635" s="6" t="s">
        <v>105</v>
      </c>
    </row>
    <row r="636" spans="1:4" ht="16" x14ac:dyDescent="0.2">
      <c r="A636" s="6" t="s">
        <v>732</v>
      </c>
      <c r="B636" s="6" t="s">
        <v>97</v>
      </c>
      <c r="C636" s="6">
        <v>2015</v>
      </c>
      <c r="D636" s="6" t="s">
        <v>105</v>
      </c>
    </row>
    <row r="637" spans="1:4" ht="16" x14ac:dyDescent="0.2">
      <c r="A637" s="6" t="s">
        <v>733</v>
      </c>
      <c r="B637" s="6" t="s">
        <v>97</v>
      </c>
      <c r="C637" s="6">
        <v>2020</v>
      </c>
      <c r="D637" s="6" t="s">
        <v>105</v>
      </c>
    </row>
    <row r="638" spans="1:4" ht="16" x14ac:dyDescent="0.2">
      <c r="A638" s="6" t="s">
        <v>734</v>
      </c>
      <c r="B638" s="6" t="s">
        <v>102</v>
      </c>
      <c r="C638" s="6">
        <v>2014</v>
      </c>
      <c r="D638" s="6" t="s">
        <v>105</v>
      </c>
    </row>
    <row r="639" spans="1:4" ht="16" x14ac:dyDescent="0.2">
      <c r="A639" s="6" t="s">
        <v>735</v>
      </c>
      <c r="B639" s="6" t="s">
        <v>97</v>
      </c>
      <c r="C639" s="6">
        <v>2019</v>
      </c>
      <c r="D639" s="6" t="s">
        <v>105</v>
      </c>
    </row>
    <row r="640" spans="1:4" ht="16" x14ac:dyDescent="0.2">
      <c r="A640" s="6" t="s">
        <v>736</v>
      </c>
      <c r="B640" s="6" t="s">
        <v>97</v>
      </c>
      <c r="C640" s="6">
        <v>2020</v>
      </c>
      <c r="D640" s="6" t="s">
        <v>105</v>
      </c>
    </row>
    <row r="641" spans="1:4" ht="16" x14ac:dyDescent="0.2">
      <c r="A641" s="6" t="s">
        <v>737</v>
      </c>
      <c r="B641" s="6" t="s">
        <v>97</v>
      </c>
      <c r="C641" s="6">
        <v>2012</v>
      </c>
      <c r="D641" s="6" t="s">
        <v>105</v>
      </c>
    </row>
    <row r="642" spans="1:4" ht="16" x14ac:dyDescent="0.2">
      <c r="A642" s="6" t="s">
        <v>738</v>
      </c>
      <c r="B642" s="6" t="s">
        <v>97</v>
      </c>
      <c r="C642" s="6">
        <v>2021</v>
      </c>
      <c r="D642" s="6" t="s">
        <v>105</v>
      </c>
    </row>
    <row r="643" spans="1:4" ht="16" x14ac:dyDescent="0.2">
      <c r="A643" s="6" t="s">
        <v>739</v>
      </c>
      <c r="B643" s="6" t="s">
        <v>102</v>
      </c>
      <c r="C643" s="6">
        <v>2019</v>
      </c>
      <c r="D643" s="6" t="s">
        <v>105</v>
      </c>
    </row>
    <row r="644" spans="1:4" ht="16" x14ac:dyDescent="0.2">
      <c r="A644" s="6" t="s">
        <v>740</v>
      </c>
      <c r="B644" s="6" t="s">
        <v>97</v>
      </c>
      <c r="C644" s="6">
        <v>2019</v>
      </c>
      <c r="D644" s="6" t="s">
        <v>105</v>
      </c>
    </row>
    <row r="645" spans="1:4" ht="16" x14ac:dyDescent="0.2">
      <c r="A645" s="6" t="s">
        <v>741</v>
      </c>
      <c r="B645" s="6" t="s">
        <v>97</v>
      </c>
      <c r="C645" s="6">
        <v>2016</v>
      </c>
      <c r="D645" s="6" t="s">
        <v>105</v>
      </c>
    </row>
    <row r="646" spans="1:4" ht="16" x14ac:dyDescent="0.2">
      <c r="A646" s="6" t="s">
        <v>742</v>
      </c>
      <c r="B646" s="6" t="s">
        <v>97</v>
      </c>
      <c r="C646" s="6">
        <v>2021</v>
      </c>
      <c r="D646" s="6" t="s">
        <v>105</v>
      </c>
    </row>
    <row r="647" spans="1:4" ht="16" x14ac:dyDescent="0.2">
      <c r="A647" s="6" t="s">
        <v>743</v>
      </c>
      <c r="B647" s="6" t="s">
        <v>97</v>
      </c>
      <c r="C647" s="6">
        <v>2018</v>
      </c>
      <c r="D647" s="6" t="s">
        <v>105</v>
      </c>
    </row>
    <row r="648" spans="1:4" ht="16" x14ac:dyDescent="0.2">
      <c r="A648" s="6" t="s">
        <v>744</v>
      </c>
      <c r="B648" s="6" t="s">
        <v>97</v>
      </c>
      <c r="C648" s="6">
        <v>2019</v>
      </c>
      <c r="D648" s="6" t="s">
        <v>105</v>
      </c>
    </row>
    <row r="649" spans="1:4" ht="16" x14ac:dyDescent="0.2">
      <c r="A649" s="6" t="s">
        <v>745</v>
      </c>
      <c r="B649" s="6" t="s">
        <v>97</v>
      </c>
      <c r="C649" s="6">
        <v>2020</v>
      </c>
      <c r="D649" s="6" t="s">
        <v>105</v>
      </c>
    </row>
    <row r="650" spans="1:4" ht="16" x14ac:dyDescent="0.2">
      <c r="A650" s="6" t="s">
        <v>746</v>
      </c>
      <c r="B650" s="6" t="s">
        <v>102</v>
      </c>
      <c r="C650" s="6">
        <v>2018</v>
      </c>
      <c r="D650" s="6" t="s">
        <v>105</v>
      </c>
    </row>
    <row r="651" spans="1:4" ht="16" x14ac:dyDescent="0.2">
      <c r="A651" s="6" t="s">
        <v>747</v>
      </c>
      <c r="B651" s="6" t="s">
        <v>97</v>
      </c>
      <c r="C651" s="6">
        <v>2021</v>
      </c>
      <c r="D651" s="6" t="s">
        <v>105</v>
      </c>
    </row>
    <row r="652" spans="1:4" ht="16" x14ac:dyDescent="0.2">
      <c r="A652" s="6" t="s">
        <v>748</v>
      </c>
      <c r="B652" s="6" t="s">
        <v>97</v>
      </c>
      <c r="C652" s="6">
        <v>2020</v>
      </c>
      <c r="D652" s="6" t="s">
        <v>105</v>
      </c>
    </row>
    <row r="653" spans="1:4" ht="16" x14ac:dyDescent="0.2">
      <c r="A653" s="6" t="s">
        <v>749</v>
      </c>
      <c r="B653" s="6" t="s">
        <v>97</v>
      </c>
      <c r="C653" s="6">
        <v>2020</v>
      </c>
      <c r="D653" s="6" t="s">
        <v>105</v>
      </c>
    </row>
    <row r="654" spans="1:4" ht="16" x14ac:dyDescent="0.2">
      <c r="A654" s="6" t="s">
        <v>750</v>
      </c>
      <c r="B654" s="6" t="s">
        <v>97</v>
      </c>
      <c r="C654" s="6">
        <v>2019</v>
      </c>
      <c r="D654" s="6" t="s">
        <v>105</v>
      </c>
    </row>
    <row r="655" spans="1:4" ht="16" x14ac:dyDescent="0.2">
      <c r="A655" s="6" t="s">
        <v>751</v>
      </c>
      <c r="B655" s="6" t="s">
        <v>97</v>
      </c>
      <c r="C655" s="6">
        <v>2016</v>
      </c>
      <c r="D655" s="6" t="s">
        <v>105</v>
      </c>
    </row>
    <row r="656" spans="1:4" ht="16" x14ac:dyDescent="0.2">
      <c r="A656" s="6" t="s">
        <v>752</v>
      </c>
      <c r="B656" s="6" t="s">
        <v>97</v>
      </c>
      <c r="C656" s="6">
        <v>2015</v>
      </c>
      <c r="D656" s="6" t="s">
        <v>105</v>
      </c>
    </row>
    <row r="657" spans="1:4" ht="16" x14ac:dyDescent="0.2">
      <c r="A657" s="6" t="s">
        <v>753</v>
      </c>
      <c r="B657" s="6" t="s">
        <v>97</v>
      </c>
      <c r="C657" s="6">
        <v>2021</v>
      </c>
      <c r="D657" s="6" t="s">
        <v>105</v>
      </c>
    </row>
    <row r="658" spans="1:4" ht="16" x14ac:dyDescent="0.2">
      <c r="A658" s="6" t="s">
        <v>754</v>
      </c>
      <c r="B658" s="6" t="s">
        <v>102</v>
      </c>
      <c r="C658" s="6">
        <v>2018</v>
      </c>
      <c r="D658" s="6" t="s">
        <v>105</v>
      </c>
    </row>
    <row r="659" spans="1:4" ht="16" x14ac:dyDescent="0.2">
      <c r="A659" s="6" t="s">
        <v>755</v>
      </c>
      <c r="B659" s="6" t="s">
        <v>97</v>
      </c>
      <c r="C659" s="6">
        <v>2014</v>
      </c>
      <c r="D659" s="6" t="s">
        <v>105</v>
      </c>
    </row>
    <row r="660" spans="1:4" ht="16" x14ac:dyDescent="0.2">
      <c r="A660" s="6" t="s">
        <v>756</v>
      </c>
      <c r="B660" s="6" t="s">
        <v>97</v>
      </c>
      <c r="C660" s="6">
        <v>2020</v>
      </c>
      <c r="D660" s="6" t="s">
        <v>105</v>
      </c>
    </row>
    <row r="661" spans="1:4" ht="16" x14ac:dyDescent="0.2">
      <c r="A661" s="6" t="s">
        <v>757</v>
      </c>
      <c r="B661" s="6" t="s">
        <v>102</v>
      </c>
      <c r="C661" s="6">
        <v>2010</v>
      </c>
      <c r="D661" s="6" t="s">
        <v>105</v>
      </c>
    </row>
    <row r="662" spans="1:4" ht="16" x14ac:dyDescent="0.2">
      <c r="A662" s="6" t="s">
        <v>758</v>
      </c>
      <c r="B662" s="6" t="s">
        <v>102</v>
      </c>
      <c r="C662" s="6">
        <v>2012</v>
      </c>
      <c r="D662" s="6" t="s">
        <v>105</v>
      </c>
    </row>
    <row r="663" spans="1:4" ht="16" x14ac:dyDescent="0.2">
      <c r="A663" s="6" t="s">
        <v>759</v>
      </c>
      <c r="B663" s="6" t="s">
        <v>102</v>
      </c>
      <c r="C663" s="6">
        <v>2020</v>
      </c>
      <c r="D663" s="6" t="s">
        <v>105</v>
      </c>
    </row>
    <row r="664" spans="1:4" ht="16" x14ac:dyDescent="0.2">
      <c r="A664" s="6" t="s">
        <v>760</v>
      </c>
      <c r="B664" s="6" t="s">
        <v>102</v>
      </c>
      <c r="C664" s="6">
        <v>2013</v>
      </c>
      <c r="D664" s="6" t="s">
        <v>105</v>
      </c>
    </row>
    <row r="665" spans="1:4" ht="16" x14ac:dyDescent="0.2">
      <c r="A665" s="6" t="s">
        <v>761</v>
      </c>
      <c r="B665" s="6" t="s">
        <v>97</v>
      </c>
      <c r="C665" s="6">
        <v>2021</v>
      </c>
      <c r="D665" s="6" t="s">
        <v>105</v>
      </c>
    </row>
    <row r="666" spans="1:4" ht="16" x14ac:dyDescent="0.2">
      <c r="A666" s="6" t="s">
        <v>762</v>
      </c>
      <c r="B666" s="6" t="s">
        <v>97</v>
      </c>
      <c r="C666" s="6">
        <v>2013</v>
      </c>
      <c r="D666" s="6" t="s">
        <v>105</v>
      </c>
    </row>
    <row r="667" spans="1:4" ht="16" x14ac:dyDescent="0.2">
      <c r="A667" s="6" t="s">
        <v>763</v>
      </c>
      <c r="B667" s="6" t="s">
        <v>97</v>
      </c>
      <c r="C667" s="6">
        <v>2020</v>
      </c>
      <c r="D667" s="6" t="s">
        <v>105</v>
      </c>
    </row>
    <row r="668" spans="1:4" ht="16" x14ac:dyDescent="0.2">
      <c r="A668" s="6" t="s">
        <v>764</v>
      </c>
      <c r="B668" s="6" t="s">
        <v>97</v>
      </c>
      <c r="C668" s="6">
        <v>2021</v>
      </c>
      <c r="D668" s="6" t="s">
        <v>105</v>
      </c>
    </row>
    <row r="669" spans="1:4" ht="16" x14ac:dyDescent="0.2">
      <c r="A669" s="6" t="s">
        <v>765</v>
      </c>
      <c r="B669" s="6" t="s">
        <v>97</v>
      </c>
      <c r="C669" s="6">
        <v>2020</v>
      </c>
      <c r="D669" s="6" t="s">
        <v>105</v>
      </c>
    </row>
    <row r="670" spans="1:4" ht="16" x14ac:dyDescent="0.2">
      <c r="A670" s="6" t="s">
        <v>766</v>
      </c>
      <c r="B670" s="6" t="s">
        <v>97</v>
      </c>
      <c r="C670" s="6">
        <v>2018</v>
      </c>
      <c r="D670" s="6" t="s">
        <v>105</v>
      </c>
    </row>
    <row r="671" spans="1:4" ht="16" x14ac:dyDescent="0.2">
      <c r="A671" s="6" t="s">
        <v>767</v>
      </c>
      <c r="B671" s="6" t="s">
        <v>102</v>
      </c>
      <c r="C671" s="6">
        <v>2019</v>
      </c>
      <c r="D671" s="6" t="s">
        <v>105</v>
      </c>
    </row>
    <row r="672" spans="1:4" ht="16" x14ac:dyDescent="0.2">
      <c r="A672" s="6" t="s">
        <v>768</v>
      </c>
      <c r="B672" s="6" t="s">
        <v>97</v>
      </c>
      <c r="C672" s="6">
        <v>2017</v>
      </c>
      <c r="D672" s="6" t="s">
        <v>105</v>
      </c>
    </row>
    <row r="673" spans="1:4" ht="16" x14ac:dyDescent="0.2">
      <c r="A673" s="6" t="s">
        <v>769</v>
      </c>
      <c r="B673" s="6" t="s">
        <v>97</v>
      </c>
      <c r="C673" s="6">
        <v>2018</v>
      </c>
      <c r="D673" s="6" t="s">
        <v>106</v>
      </c>
    </row>
    <row r="674" spans="1:4" ht="16" x14ac:dyDescent="0.2">
      <c r="A674" s="6" t="s">
        <v>770</v>
      </c>
      <c r="B674" s="6" t="s">
        <v>97</v>
      </c>
      <c r="C674" s="6">
        <v>2020</v>
      </c>
      <c r="D674" s="6" t="s">
        <v>106</v>
      </c>
    </row>
    <row r="675" spans="1:4" ht="16" x14ac:dyDescent="0.2">
      <c r="A675" s="6" t="s">
        <v>771</v>
      </c>
      <c r="B675" s="6" t="s">
        <v>102</v>
      </c>
      <c r="C675" s="6">
        <v>2019</v>
      </c>
      <c r="D675" s="6" t="s">
        <v>106</v>
      </c>
    </row>
    <row r="676" spans="1:4" ht="16" x14ac:dyDescent="0.2">
      <c r="A676" s="6" t="s">
        <v>772</v>
      </c>
      <c r="B676" s="6" t="s">
        <v>97</v>
      </c>
      <c r="C676" s="6">
        <v>2011</v>
      </c>
      <c r="D676" s="6" t="s">
        <v>106</v>
      </c>
    </row>
    <row r="677" spans="1:4" ht="16" x14ac:dyDescent="0.2">
      <c r="A677" s="6" t="s">
        <v>773</v>
      </c>
      <c r="B677" s="6" t="s">
        <v>102</v>
      </c>
      <c r="C677" s="6">
        <v>2021</v>
      </c>
      <c r="D677" s="6" t="s">
        <v>106</v>
      </c>
    </row>
    <row r="678" spans="1:4" ht="16" x14ac:dyDescent="0.2">
      <c r="A678" s="6" t="s">
        <v>774</v>
      </c>
      <c r="B678" s="6" t="s">
        <v>97</v>
      </c>
      <c r="C678" s="6">
        <v>2020</v>
      </c>
      <c r="D678" s="6" t="s">
        <v>106</v>
      </c>
    </row>
    <row r="679" spans="1:4" ht="16" x14ac:dyDescent="0.2">
      <c r="A679" s="6" t="s">
        <v>775</v>
      </c>
      <c r="B679" s="6" t="s">
        <v>97</v>
      </c>
      <c r="C679" s="6">
        <v>2021</v>
      </c>
      <c r="D679" s="6" t="s">
        <v>106</v>
      </c>
    </row>
    <row r="680" spans="1:4" ht="16" x14ac:dyDescent="0.2">
      <c r="A680" s="6" t="s">
        <v>776</v>
      </c>
      <c r="B680" s="6" t="s">
        <v>97</v>
      </c>
      <c r="C680" s="6">
        <v>2021</v>
      </c>
      <c r="D680" s="6" t="s">
        <v>106</v>
      </c>
    </row>
    <row r="681" spans="1:4" ht="16" x14ac:dyDescent="0.2">
      <c r="A681" s="6" t="s">
        <v>777</v>
      </c>
      <c r="B681" s="6" t="s">
        <v>97</v>
      </c>
      <c r="C681" s="6">
        <v>2018</v>
      </c>
      <c r="D681" s="6" t="s">
        <v>106</v>
      </c>
    </row>
    <row r="682" spans="1:4" ht="16" x14ac:dyDescent="0.2">
      <c r="A682" s="6" t="s">
        <v>778</v>
      </c>
      <c r="B682" s="6" t="s">
        <v>102</v>
      </c>
      <c r="C682" s="6">
        <v>2019</v>
      </c>
      <c r="D682" s="6" t="s">
        <v>106</v>
      </c>
    </row>
    <row r="683" spans="1:4" ht="16" x14ac:dyDescent="0.2">
      <c r="A683" s="6" t="s">
        <v>779</v>
      </c>
      <c r="B683" s="6" t="s">
        <v>97</v>
      </c>
      <c r="C683" s="6">
        <v>2020</v>
      </c>
      <c r="D683" s="6" t="s">
        <v>106</v>
      </c>
    </row>
    <row r="684" spans="1:4" ht="16" x14ac:dyDescent="0.2">
      <c r="A684" s="6" t="s">
        <v>780</v>
      </c>
      <c r="B684" s="6" t="s">
        <v>97</v>
      </c>
      <c r="C684" s="6">
        <v>2019</v>
      </c>
      <c r="D684" s="6" t="s">
        <v>106</v>
      </c>
    </row>
    <row r="685" spans="1:4" ht="16" x14ac:dyDescent="0.2">
      <c r="A685" s="6" t="s">
        <v>781</v>
      </c>
      <c r="B685" s="6" t="s">
        <v>102</v>
      </c>
      <c r="C685" s="6">
        <v>2008</v>
      </c>
      <c r="D685" s="6" t="s">
        <v>106</v>
      </c>
    </row>
    <row r="686" spans="1:4" ht="16" x14ac:dyDescent="0.2">
      <c r="A686" s="6" t="s">
        <v>782</v>
      </c>
      <c r="B686" s="6" t="s">
        <v>97</v>
      </c>
      <c r="C686" s="6">
        <v>2020</v>
      </c>
      <c r="D686" s="6" t="s">
        <v>106</v>
      </c>
    </row>
    <row r="687" spans="1:4" ht="16" x14ac:dyDescent="0.2">
      <c r="A687" s="6" t="s">
        <v>783</v>
      </c>
      <c r="B687" s="6" t="s">
        <v>97</v>
      </c>
      <c r="C687" s="6">
        <v>2019</v>
      </c>
      <c r="D687" s="6" t="s">
        <v>106</v>
      </c>
    </row>
    <row r="688" spans="1:4" ht="16" x14ac:dyDescent="0.2">
      <c r="A688" s="6" t="s">
        <v>784</v>
      </c>
      <c r="B688" s="6" t="s">
        <v>102</v>
      </c>
      <c r="C688" s="6">
        <v>2020</v>
      </c>
      <c r="D688" s="6" t="s">
        <v>106</v>
      </c>
    </row>
    <row r="689" spans="1:4" ht="16" x14ac:dyDescent="0.2">
      <c r="A689" s="6" t="s">
        <v>785</v>
      </c>
      <c r="B689" s="6" t="s">
        <v>97</v>
      </c>
      <c r="C689" s="6">
        <v>2013</v>
      </c>
      <c r="D689" s="6" t="s">
        <v>106</v>
      </c>
    </row>
    <row r="690" spans="1:4" ht="16" x14ac:dyDescent="0.2">
      <c r="A690" s="6" t="s">
        <v>786</v>
      </c>
      <c r="B690" s="6" t="s">
        <v>97</v>
      </c>
      <c r="C690" s="6">
        <v>2019</v>
      </c>
      <c r="D690" s="6" t="s">
        <v>106</v>
      </c>
    </row>
    <row r="691" spans="1:4" ht="16" x14ac:dyDescent="0.2">
      <c r="A691" s="6" t="s">
        <v>787</v>
      </c>
      <c r="B691" s="6" t="s">
        <v>97</v>
      </c>
      <c r="C691" s="6">
        <v>2019</v>
      </c>
      <c r="D691" s="6" t="s">
        <v>106</v>
      </c>
    </row>
    <row r="692" spans="1:4" ht="16" x14ac:dyDescent="0.2">
      <c r="A692" s="6" t="s">
        <v>788</v>
      </c>
      <c r="B692" s="6" t="s">
        <v>97</v>
      </c>
      <c r="C692" s="6">
        <v>2020</v>
      </c>
      <c r="D692" s="6" t="s">
        <v>106</v>
      </c>
    </row>
    <row r="693" spans="1:4" ht="16" x14ac:dyDescent="0.2">
      <c r="A693" s="6" t="s">
        <v>789</v>
      </c>
      <c r="B693" s="6" t="s">
        <v>97</v>
      </c>
      <c r="C693" s="6">
        <v>2021</v>
      </c>
      <c r="D693" s="6" t="s">
        <v>106</v>
      </c>
    </row>
    <row r="694" spans="1:4" ht="16" x14ac:dyDescent="0.2">
      <c r="A694" s="6" t="s">
        <v>790</v>
      </c>
      <c r="B694" s="6" t="s">
        <v>102</v>
      </c>
      <c r="C694" s="6">
        <v>2009</v>
      </c>
      <c r="D694" s="6" t="s">
        <v>106</v>
      </c>
    </row>
    <row r="695" spans="1:4" ht="16" x14ac:dyDescent="0.2">
      <c r="A695" s="6" t="s">
        <v>791</v>
      </c>
      <c r="B695" s="6" t="s">
        <v>97</v>
      </c>
      <c r="C695" s="6">
        <v>2019</v>
      </c>
      <c r="D695" s="6" t="s">
        <v>106</v>
      </c>
    </row>
    <row r="696" spans="1:4" ht="16" x14ac:dyDescent="0.2">
      <c r="A696" s="6" t="s">
        <v>792</v>
      </c>
      <c r="B696" s="6" t="s">
        <v>97</v>
      </c>
      <c r="C696" s="6">
        <v>2019</v>
      </c>
      <c r="D696" s="6" t="s">
        <v>106</v>
      </c>
    </row>
    <row r="697" spans="1:4" ht="16" x14ac:dyDescent="0.2">
      <c r="A697" s="6" t="s">
        <v>793</v>
      </c>
      <c r="B697" s="6" t="s">
        <v>102</v>
      </c>
      <c r="C697" s="6">
        <v>2021</v>
      </c>
      <c r="D697" s="6" t="s">
        <v>106</v>
      </c>
    </row>
    <row r="698" spans="1:4" ht="16" x14ac:dyDescent="0.2">
      <c r="A698" s="6" t="s">
        <v>794</v>
      </c>
      <c r="B698" s="6" t="s">
        <v>97</v>
      </c>
      <c r="C698" s="6">
        <v>2021</v>
      </c>
      <c r="D698" s="6" t="s">
        <v>106</v>
      </c>
    </row>
    <row r="699" spans="1:4" ht="16" x14ac:dyDescent="0.2">
      <c r="A699" s="6" t="s">
        <v>795</v>
      </c>
      <c r="B699" s="6" t="s">
        <v>102</v>
      </c>
      <c r="C699" s="6">
        <v>2021</v>
      </c>
      <c r="D699" s="6" t="s">
        <v>106</v>
      </c>
    </row>
    <row r="700" spans="1:4" ht="16" x14ac:dyDescent="0.2">
      <c r="A700" s="6" t="s">
        <v>796</v>
      </c>
      <c r="B700" s="6" t="s">
        <v>97</v>
      </c>
      <c r="C700" s="6">
        <v>2013</v>
      </c>
      <c r="D700" s="6" t="s">
        <v>106</v>
      </c>
    </row>
    <row r="701" spans="1:4" ht="16" x14ac:dyDescent="0.2">
      <c r="A701" s="6" t="s">
        <v>797</v>
      </c>
      <c r="B701" s="6" t="s">
        <v>97</v>
      </c>
      <c r="C701" s="6">
        <v>2020</v>
      </c>
      <c r="D701" s="6" t="s">
        <v>106</v>
      </c>
    </row>
    <row r="702" spans="1:4" ht="16" x14ac:dyDescent="0.2">
      <c r="A702" s="6" t="s">
        <v>798</v>
      </c>
      <c r="B702" s="6" t="s">
        <v>102</v>
      </c>
      <c r="C702" s="6">
        <v>2021</v>
      </c>
      <c r="D702" s="6" t="s">
        <v>106</v>
      </c>
    </row>
    <row r="703" spans="1:4" ht="16" x14ac:dyDescent="0.2">
      <c r="A703" s="6" t="s">
        <v>799</v>
      </c>
      <c r="B703" s="6" t="s">
        <v>102</v>
      </c>
      <c r="C703" s="6">
        <v>2016</v>
      </c>
      <c r="D703" s="6" t="s">
        <v>106</v>
      </c>
    </row>
    <row r="704" spans="1:4" ht="16" x14ac:dyDescent="0.2">
      <c r="A704" s="6" t="s">
        <v>800</v>
      </c>
      <c r="B704" s="6" t="s">
        <v>97</v>
      </c>
      <c r="C704" s="6">
        <v>2021</v>
      </c>
      <c r="D704" s="6" t="s">
        <v>106</v>
      </c>
    </row>
    <row r="705" spans="1:4" ht="16" x14ac:dyDescent="0.2">
      <c r="A705" s="6" t="s">
        <v>801</v>
      </c>
      <c r="B705" s="6" t="s">
        <v>97</v>
      </c>
      <c r="C705" s="6">
        <v>2010</v>
      </c>
      <c r="D705" s="6" t="s">
        <v>106</v>
      </c>
    </row>
    <row r="706" spans="1:4" ht="16" x14ac:dyDescent="0.2">
      <c r="A706" s="6" t="s">
        <v>802</v>
      </c>
      <c r="B706" s="6" t="s">
        <v>97</v>
      </c>
      <c r="C706" s="6">
        <v>2016</v>
      </c>
      <c r="D706" s="6" t="s">
        <v>106</v>
      </c>
    </row>
    <row r="707" spans="1:4" ht="16" x14ac:dyDescent="0.2">
      <c r="A707" s="6" t="s">
        <v>803</v>
      </c>
      <c r="B707" s="6" t="s">
        <v>97</v>
      </c>
      <c r="C707" s="6">
        <v>2018</v>
      </c>
      <c r="D707" s="6" t="s">
        <v>106</v>
      </c>
    </row>
    <row r="708" spans="1:4" ht="16" x14ac:dyDescent="0.2">
      <c r="A708" s="6" t="s">
        <v>804</v>
      </c>
      <c r="B708" s="6" t="s">
        <v>97</v>
      </c>
      <c r="C708" s="6">
        <v>2019</v>
      </c>
      <c r="D708" s="6" t="s">
        <v>106</v>
      </c>
    </row>
    <row r="709" spans="1:4" ht="16" x14ac:dyDescent="0.2">
      <c r="A709" s="6" t="s">
        <v>805</v>
      </c>
      <c r="B709" s="6" t="s">
        <v>102</v>
      </c>
      <c r="C709" s="6">
        <v>2019</v>
      </c>
      <c r="D709" s="6" t="s">
        <v>106</v>
      </c>
    </row>
    <row r="710" spans="1:4" ht="16" x14ac:dyDescent="0.2">
      <c r="A710" s="6" t="s">
        <v>806</v>
      </c>
      <c r="B710" s="6" t="s">
        <v>97</v>
      </c>
      <c r="C710" s="6">
        <v>2019</v>
      </c>
      <c r="D710" s="6" t="s">
        <v>106</v>
      </c>
    </row>
    <row r="711" spans="1:4" ht="16" x14ac:dyDescent="0.2">
      <c r="A711" s="6" t="s">
        <v>807</v>
      </c>
      <c r="B711" s="6" t="s">
        <v>97</v>
      </c>
      <c r="C711" s="6">
        <v>2019</v>
      </c>
      <c r="D711" s="6" t="s">
        <v>106</v>
      </c>
    </row>
    <row r="712" spans="1:4" ht="16" x14ac:dyDescent="0.2">
      <c r="A712" s="6" t="s">
        <v>808</v>
      </c>
      <c r="B712" s="6" t="s">
        <v>97</v>
      </c>
      <c r="C712" s="6">
        <v>2014</v>
      </c>
      <c r="D712" s="6" t="s">
        <v>106</v>
      </c>
    </row>
    <row r="713" spans="1:4" ht="16" x14ac:dyDescent="0.2">
      <c r="A713" s="6" t="s">
        <v>809</v>
      </c>
      <c r="B713" s="6" t="s">
        <v>102</v>
      </c>
      <c r="C713" s="6">
        <v>2018</v>
      </c>
      <c r="D713" s="6" t="s">
        <v>106</v>
      </c>
    </row>
    <row r="714" spans="1:4" ht="16" x14ac:dyDescent="0.2">
      <c r="A714" s="6" t="s">
        <v>810</v>
      </c>
      <c r="B714" s="6" t="s">
        <v>97</v>
      </c>
      <c r="C714" s="6">
        <v>2016</v>
      </c>
      <c r="D714" s="6" t="s">
        <v>106</v>
      </c>
    </row>
    <row r="715" spans="1:4" ht="16" x14ac:dyDescent="0.2">
      <c r="A715" s="6" t="s">
        <v>811</v>
      </c>
      <c r="B715" s="6" t="s">
        <v>97</v>
      </c>
      <c r="C715" s="6">
        <v>2018</v>
      </c>
      <c r="D715" s="6" t="s">
        <v>106</v>
      </c>
    </row>
    <row r="716" spans="1:4" ht="16" x14ac:dyDescent="0.2">
      <c r="A716" s="6" t="s">
        <v>812</v>
      </c>
      <c r="B716" s="6" t="s">
        <v>97</v>
      </c>
      <c r="C716" s="6">
        <v>2020</v>
      </c>
      <c r="D716" s="6" t="s">
        <v>106</v>
      </c>
    </row>
    <row r="717" spans="1:4" ht="16" x14ac:dyDescent="0.2">
      <c r="A717" s="6" t="s">
        <v>813</v>
      </c>
      <c r="B717" s="6" t="s">
        <v>97</v>
      </c>
      <c r="C717" s="6">
        <v>2021</v>
      </c>
      <c r="D717" s="6" t="s">
        <v>106</v>
      </c>
    </row>
    <row r="718" spans="1:4" ht="16" x14ac:dyDescent="0.2">
      <c r="A718" s="6" t="s">
        <v>814</v>
      </c>
      <c r="B718" s="6" t="s">
        <v>102</v>
      </c>
      <c r="C718" s="6">
        <v>2009</v>
      </c>
      <c r="D718" s="6" t="s">
        <v>106</v>
      </c>
    </row>
    <row r="719" spans="1:4" ht="16" x14ac:dyDescent="0.2">
      <c r="A719" s="6" t="s">
        <v>815</v>
      </c>
      <c r="B719" s="6" t="s">
        <v>97</v>
      </c>
      <c r="C719" s="6">
        <v>2015</v>
      </c>
      <c r="D719" s="6" t="s">
        <v>106</v>
      </c>
    </row>
    <row r="720" spans="1:4" ht="16" x14ac:dyDescent="0.2">
      <c r="A720" s="6" t="s">
        <v>816</v>
      </c>
      <c r="B720" s="6" t="s">
        <v>102</v>
      </c>
      <c r="C720" s="6">
        <v>2021</v>
      </c>
      <c r="D720" s="6" t="s">
        <v>106</v>
      </c>
    </row>
    <row r="721" spans="1:4" ht="16" x14ac:dyDescent="0.2">
      <c r="A721" s="6" t="s">
        <v>817</v>
      </c>
      <c r="B721" s="6" t="s">
        <v>97</v>
      </c>
      <c r="C721" s="6">
        <v>2018</v>
      </c>
      <c r="D721" s="6" t="s">
        <v>106</v>
      </c>
    </row>
    <row r="722" spans="1:4" ht="16" x14ac:dyDescent="0.2">
      <c r="A722" s="6" t="s">
        <v>818</v>
      </c>
      <c r="B722" s="6" t="s">
        <v>102</v>
      </c>
      <c r="C722" s="6">
        <v>2021</v>
      </c>
      <c r="D722" s="6" t="s">
        <v>106</v>
      </c>
    </row>
    <row r="723" spans="1:4" ht="16" x14ac:dyDescent="0.2">
      <c r="A723" s="6" t="s">
        <v>819</v>
      </c>
      <c r="B723" s="6" t="s">
        <v>102</v>
      </c>
      <c r="C723" s="6">
        <v>2012</v>
      </c>
      <c r="D723" s="6" t="s">
        <v>106</v>
      </c>
    </row>
    <row r="724" spans="1:4" ht="16" x14ac:dyDescent="0.2">
      <c r="A724" s="6" t="s">
        <v>820</v>
      </c>
      <c r="B724" s="6" t="s">
        <v>102</v>
      </c>
      <c r="C724" s="6">
        <v>2013</v>
      </c>
      <c r="D724" s="6" t="s">
        <v>106</v>
      </c>
    </row>
    <row r="725" spans="1:4" ht="16" x14ac:dyDescent="0.2">
      <c r="A725" s="6" t="s">
        <v>821</v>
      </c>
      <c r="B725" s="6" t="s">
        <v>97</v>
      </c>
      <c r="C725" s="6">
        <v>2021</v>
      </c>
      <c r="D725" s="6" t="s">
        <v>106</v>
      </c>
    </row>
    <row r="726" spans="1:4" ht="16" x14ac:dyDescent="0.2">
      <c r="A726" s="6" t="s">
        <v>822</v>
      </c>
      <c r="B726" s="6" t="s">
        <v>97</v>
      </c>
      <c r="C726" s="6">
        <v>2019</v>
      </c>
      <c r="D726" s="6" t="s">
        <v>106</v>
      </c>
    </row>
    <row r="727" spans="1:4" ht="16" x14ac:dyDescent="0.2">
      <c r="A727" s="6" t="s">
        <v>823</v>
      </c>
      <c r="B727" s="6" t="s">
        <v>97</v>
      </c>
      <c r="C727" s="6">
        <v>2020</v>
      </c>
      <c r="D727" s="6" t="s">
        <v>106</v>
      </c>
    </row>
    <row r="728" spans="1:4" ht="16" x14ac:dyDescent="0.2">
      <c r="A728" s="6" t="s">
        <v>824</v>
      </c>
      <c r="B728" s="6" t="s">
        <v>102</v>
      </c>
      <c r="C728" s="6">
        <v>2019</v>
      </c>
      <c r="D728" s="6" t="s">
        <v>106</v>
      </c>
    </row>
    <row r="729" spans="1:4" ht="16" x14ac:dyDescent="0.2">
      <c r="A729" s="6" t="s">
        <v>825</v>
      </c>
      <c r="B729" s="6" t="s">
        <v>97</v>
      </c>
      <c r="C729" s="6">
        <v>2020</v>
      </c>
      <c r="D729" s="6" t="s">
        <v>106</v>
      </c>
    </row>
    <row r="730" spans="1:4" ht="16" x14ac:dyDescent="0.2">
      <c r="A730" s="6" t="s">
        <v>826</v>
      </c>
      <c r="B730" s="6" t="s">
        <v>97</v>
      </c>
      <c r="C730" s="6">
        <v>2018</v>
      </c>
      <c r="D730" s="6" t="s">
        <v>106</v>
      </c>
    </row>
    <row r="731" spans="1:4" ht="16" x14ac:dyDescent="0.2">
      <c r="A731" s="6" t="s">
        <v>827</v>
      </c>
      <c r="B731" s="6" t="s">
        <v>97</v>
      </c>
      <c r="C731" s="6">
        <v>2020</v>
      </c>
      <c r="D731" s="6" t="s">
        <v>106</v>
      </c>
    </row>
    <row r="732" spans="1:4" ht="16" x14ac:dyDescent="0.2">
      <c r="A732" s="6" t="s">
        <v>828</v>
      </c>
      <c r="B732" s="6" t="s">
        <v>102</v>
      </c>
      <c r="C732" s="6">
        <v>2017</v>
      </c>
      <c r="D732" s="6" t="s">
        <v>106</v>
      </c>
    </row>
    <row r="733" spans="1:4" ht="16" x14ac:dyDescent="0.2">
      <c r="A733" s="6" t="s">
        <v>829</v>
      </c>
      <c r="B733" s="6" t="s">
        <v>97</v>
      </c>
      <c r="C733" s="6">
        <v>2014</v>
      </c>
      <c r="D733" s="6" t="s">
        <v>106</v>
      </c>
    </row>
    <row r="734" spans="1:4" ht="16" x14ac:dyDescent="0.2">
      <c r="A734" s="6" t="s">
        <v>830</v>
      </c>
      <c r="B734" s="6" t="s">
        <v>97</v>
      </c>
      <c r="C734" s="6">
        <v>2020</v>
      </c>
      <c r="D734" s="6" t="s">
        <v>106</v>
      </c>
    </row>
    <row r="735" spans="1:4" ht="16" x14ac:dyDescent="0.2">
      <c r="A735" s="6" t="s">
        <v>831</v>
      </c>
      <c r="B735" s="6" t="s">
        <v>97</v>
      </c>
      <c r="C735" s="6">
        <v>2020</v>
      </c>
      <c r="D735" s="6" t="s">
        <v>106</v>
      </c>
    </row>
    <row r="736" spans="1:4" ht="16" x14ac:dyDescent="0.2">
      <c r="A736" s="6" t="s">
        <v>832</v>
      </c>
      <c r="B736" s="6" t="s">
        <v>102</v>
      </c>
      <c r="C736" s="6">
        <v>2016</v>
      </c>
      <c r="D736" s="6" t="s">
        <v>106</v>
      </c>
    </row>
    <row r="737" spans="1:4" ht="16" x14ac:dyDescent="0.2">
      <c r="A737" s="6" t="s">
        <v>833</v>
      </c>
      <c r="B737" s="6" t="s">
        <v>97</v>
      </c>
      <c r="C737" s="6">
        <v>2018</v>
      </c>
      <c r="D737" s="6" t="s">
        <v>106</v>
      </c>
    </row>
    <row r="738" spans="1:4" ht="16" x14ac:dyDescent="0.2">
      <c r="A738" s="6" t="s">
        <v>834</v>
      </c>
      <c r="B738" s="6" t="s">
        <v>102</v>
      </c>
      <c r="C738" s="6">
        <v>2017</v>
      </c>
      <c r="D738" s="6" t="s">
        <v>106</v>
      </c>
    </row>
    <row r="739" spans="1:4" ht="16" x14ac:dyDescent="0.2">
      <c r="A739" s="6" t="s">
        <v>835</v>
      </c>
      <c r="B739" s="6" t="s">
        <v>97</v>
      </c>
      <c r="C739" s="6">
        <v>2020</v>
      </c>
      <c r="D739" s="6" t="s">
        <v>106</v>
      </c>
    </row>
    <row r="740" spans="1:4" ht="16" x14ac:dyDescent="0.2">
      <c r="A740" s="6" t="s">
        <v>836</v>
      </c>
      <c r="B740" s="6" t="s">
        <v>97</v>
      </c>
      <c r="C740" s="6">
        <v>2018</v>
      </c>
      <c r="D740" s="6" t="s">
        <v>106</v>
      </c>
    </row>
    <row r="741" spans="1:4" ht="16" x14ac:dyDescent="0.2">
      <c r="A741" s="6" t="s">
        <v>837</v>
      </c>
      <c r="B741" s="6" t="s">
        <v>97</v>
      </c>
      <c r="C741" s="6">
        <v>2018</v>
      </c>
      <c r="D741" s="6" t="s">
        <v>106</v>
      </c>
    </row>
    <row r="742" spans="1:4" ht="16" x14ac:dyDescent="0.2">
      <c r="A742" s="6" t="s">
        <v>838</v>
      </c>
      <c r="B742" s="6" t="s">
        <v>102</v>
      </c>
      <c r="C742" s="6">
        <v>2018</v>
      </c>
      <c r="D742" s="6" t="s">
        <v>106</v>
      </c>
    </row>
    <row r="743" spans="1:4" ht="16" x14ac:dyDescent="0.2">
      <c r="A743" s="6" t="s">
        <v>839</v>
      </c>
      <c r="B743" s="6" t="s">
        <v>97</v>
      </c>
      <c r="C743" s="6">
        <v>2021</v>
      </c>
      <c r="D743" s="6" t="s">
        <v>106</v>
      </c>
    </row>
    <row r="744" spans="1:4" ht="16" x14ac:dyDescent="0.2">
      <c r="A744" s="6" t="s">
        <v>840</v>
      </c>
      <c r="B744" s="6" t="s">
        <v>97</v>
      </c>
      <c r="C744" s="6">
        <v>2021</v>
      </c>
      <c r="D744" s="6" t="s">
        <v>106</v>
      </c>
    </row>
    <row r="745" spans="1:4" ht="16" x14ac:dyDescent="0.2">
      <c r="A745" s="6" t="s">
        <v>841</v>
      </c>
      <c r="B745" s="6" t="s">
        <v>97</v>
      </c>
      <c r="C745" s="6">
        <v>2016</v>
      </c>
      <c r="D745" s="6" t="s">
        <v>106</v>
      </c>
    </row>
    <row r="746" spans="1:4" ht="16" x14ac:dyDescent="0.2">
      <c r="A746" s="6" t="s">
        <v>842</v>
      </c>
      <c r="B746" s="6" t="s">
        <v>97</v>
      </c>
      <c r="C746" s="6">
        <v>2019</v>
      </c>
      <c r="D746" s="6" t="s">
        <v>106</v>
      </c>
    </row>
    <row r="747" spans="1:4" ht="16" x14ac:dyDescent="0.2">
      <c r="A747" s="6" t="s">
        <v>843</v>
      </c>
      <c r="B747" s="6" t="s">
        <v>97</v>
      </c>
      <c r="C747" s="6">
        <v>2019</v>
      </c>
      <c r="D747" s="6" t="s">
        <v>106</v>
      </c>
    </row>
    <row r="748" spans="1:4" ht="16" x14ac:dyDescent="0.2">
      <c r="A748" s="6" t="s">
        <v>844</v>
      </c>
      <c r="B748" s="6" t="s">
        <v>102</v>
      </c>
      <c r="C748" s="6">
        <v>2019</v>
      </c>
      <c r="D748" s="6" t="s">
        <v>106</v>
      </c>
    </row>
    <row r="749" spans="1:4" ht="16" x14ac:dyDescent="0.2">
      <c r="A749" s="6" t="s">
        <v>845</v>
      </c>
      <c r="B749" s="6" t="s">
        <v>97</v>
      </c>
      <c r="C749" s="6">
        <v>2011</v>
      </c>
      <c r="D749" s="6" t="s">
        <v>106</v>
      </c>
    </row>
    <row r="750" spans="1:4" ht="16" x14ac:dyDescent="0.2">
      <c r="A750" s="6" t="s">
        <v>846</v>
      </c>
      <c r="B750" s="6" t="s">
        <v>97</v>
      </c>
      <c r="C750" s="6">
        <v>2021</v>
      </c>
      <c r="D750" s="6" t="s">
        <v>106</v>
      </c>
    </row>
    <row r="751" spans="1:4" ht="16" x14ac:dyDescent="0.2">
      <c r="A751" s="6" t="s">
        <v>847</v>
      </c>
      <c r="B751" s="6" t="s">
        <v>97</v>
      </c>
      <c r="C751" s="6">
        <v>2020</v>
      </c>
      <c r="D751" s="6" t="s">
        <v>106</v>
      </c>
    </row>
    <row r="752" spans="1:4" ht="16" x14ac:dyDescent="0.2">
      <c r="A752" s="6" t="s">
        <v>848</v>
      </c>
      <c r="B752" s="6" t="s">
        <v>102</v>
      </c>
      <c r="C752" s="6">
        <v>2019</v>
      </c>
      <c r="D752" s="6" t="s">
        <v>106</v>
      </c>
    </row>
    <row r="753" spans="1:4" ht="16" x14ac:dyDescent="0.2">
      <c r="A753" s="6" t="s">
        <v>849</v>
      </c>
      <c r="B753" s="6" t="s">
        <v>97</v>
      </c>
      <c r="C753" s="6">
        <v>2019</v>
      </c>
      <c r="D753" s="6" t="s">
        <v>106</v>
      </c>
    </row>
    <row r="754" spans="1:4" ht="16" x14ac:dyDescent="0.2">
      <c r="A754" s="6" t="s">
        <v>850</v>
      </c>
      <c r="B754" s="6" t="s">
        <v>97</v>
      </c>
      <c r="C754" s="6">
        <v>2018</v>
      </c>
      <c r="D754" s="6" t="s">
        <v>106</v>
      </c>
    </row>
    <row r="755" spans="1:4" ht="16" x14ac:dyDescent="0.2">
      <c r="A755" s="6" t="s">
        <v>851</v>
      </c>
      <c r="B755" s="6" t="s">
        <v>97</v>
      </c>
      <c r="C755" s="6">
        <v>2017</v>
      </c>
      <c r="D755" s="6" t="s">
        <v>106</v>
      </c>
    </row>
    <row r="756" spans="1:4" ht="16" x14ac:dyDescent="0.2">
      <c r="A756" s="6" t="s">
        <v>852</v>
      </c>
      <c r="B756" s="6" t="s">
        <v>97</v>
      </c>
      <c r="C756" s="6">
        <v>2020</v>
      </c>
      <c r="D756" s="6" t="s">
        <v>106</v>
      </c>
    </row>
    <row r="757" spans="1:4" ht="16" x14ac:dyDescent="0.2">
      <c r="A757" s="6" t="s">
        <v>853</v>
      </c>
      <c r="B757" s="6" t="s">
        <v>97</v>
      </c>
      <c r="C757" s="6">
        <v>2018</v>
      </c>
      <c r="D757" s="6" t="s">
        <v>106</v>
      </c>
    </row>
    <row r="758" spans="1:4" ht="16" x14ac:dyDescent="0.2">
      <c r="A758" s="6" t="s">
        <v>854</v>
      </c>
      <c r="B758" s="6" t="s">
        <v>97</v>
      </c>
      <c r="C758" s="6">
        <v>2020</v>
      </c>
      <c r="D758" s="6" t="s">
        <v>106</v>
      </c>
    </row>
    <row r="759" spans="1:4" ht="16" x14ac:dyDescent="0.2">
      <c r="A759" s="6" t="s">
        <v>855</v>
      </c>
      <c r="B759" s="6" t="s">
        <v>97</v>
      </c>
      <c r="C759" s="6">
        <v>2020</v>
      </c>
      <c r="D759" s="6" t="s">
        <v>106</v>
      </c>
    </row>
    <row r="760" spans="1:4" ht="16" x14ac:dyDescent="0.2">
      <c r="A760" s="6" t="s">
        <v>856</v>
      </c>
      <c r="B760" s="6" t="s">
        <v>97</v>
      </c>
      <c r="C760" s="6">
        <v>2019</v>
      </c>
      <c r="D760" s="6" t="s">
        <v>106</v>
      </c>
    </row>
    <row r="761" spans="1:4" ht="16" x14ac:dyDescent="0.2">
      <c r="A761" s="6" t="s">
        <v>857</v>
      </c>
      <c r="B761" s="6" t="s">
        <v>97</v>
      </c>
      <c r="C761" s="6">
        <v>2017</v>
      </c>
      <c r="D761" s="6" t="s">
        <v>106</v>
      </c>
    </row>
    <row r="762" spans="1:4" ht="16" x14ac:dyDescent="0.2">
      <c r="A762" s="6" t="s">
        <v>858</v>
      </c>
      <c r="B762" s="6" t="s">
        <v>97</v>
      </c>
      <c r="C762" s="6">
        <v>2005</v>
      </c>
      <c r="D762" s="6" t="s">
        <v>106</v>
      </c>
    </row>
    <row r="763" spans="1:4" ht="16" x14ac:dyDescent="0.2">
      <c r="A763" s="6" t="s">
        <v>859</v>
      </c>
      <c r="B763" s="6" t="s">
        <v>97</v>
      </c>
      <c r="C763" s="6">
        <v>2019</v>
      </c>
      <c r="D763" s="6" t="s">
        <v>106</v>
      </c>
    </row>
    <row r="764" spans="1:4" ht="16" x14ac:dyDescent="0.2">
      <c r="A764" s="6" t="s">
        <v>860</v>
      </c>
      <c r="B764" s="6" t="s">
        <v>102</v>
      </c>
      <c r="C764" s="6">
        <v>2020</v>
      </c>
      <c r="D764" s="6" t="s">
        <v>106</v>
      </c>
    </row>
    <row r="765" spans="1:4" ht="16" x14ac:dyDescent="0.2">
      <c r="A765" s="6" t="s">
        <v>861</v>
      </c>
      <c r="B765" s="6" t="s">
        <v>97</v>
      </c>
      <c r="C765" s="6">
        <v>2020</v>
      </c>
      <c r="D765" s="6" t="s">
        <v>106</v>
      </c>
    </row>
    <row r="766" spans="1:4" ht="16" x14ac:dyDescent="0.2">
      <c r="A766" s="6" t="s">
        <v>862</v>
      </c>
      <c r="B766" s="6" t="s">
        <v>97</v>
      </c>
      <c r="C766" s="6">
        <v>2017</v>
      </c>
      <c r="D766" s="6" t="s">
        <v>106</v>
      </c>
    </row>
    <row r="767" spans="1:4" ht="16" x14ac:dyDescent="0.2">
      <c r="A767" s="6" t="s">
        <v>863</v>
      </c>
      <c r="B767" s="6" t="s">
        <v>97</v>
      </c>
      <c r="C767" s="6">
        <v>2018</v>
      </c>
      <c r="D767" s="6" t="s">
        <v>106</v>
      </c>
    </row>
    <row r="768" spans="1:4" ht="16" x14ac:dyDescent="0.2">
      <c r="A768" s="6" t="s">
        <v>864</v>
      </c>
      <c r="B768" s="6" t="s">
        <v>102</v>
      </c>
      <c r="C768" s="6">
        <v>2021</v>
      </c>
      <c r="D768" s="6" t="s">
        <v>106</v>
      </c>
    </row>
    <row r="769" spans="1:4" ht="16" x14ac:dyDescent="0.2">
      <c r="A769" s="6" t="s">
        <v>865</v>
      </c>
      <c r="B769" s="6" t="s">
        <v>97</v>
      </c>
      <c r="C769" s="6">
        <v>2012</v>
      </c>
      <c r="D769" s="6" t="s">
        <v>106</v>
      </c>
    </row>
    <row r="770" spans="1:4" ht="16" x14ac:dyDescent="0.2">
      <c r="A770" s="6" t="s">
        <v>866</v>
      </c>
      <c r="B770" s="6" t="s">
        <v>102</v>
      </c>
      <c r="C770" s="6">
        <v>2015</v>
      </c>
      <c r="D770" s="6" t="s">
        <v>106</v>
      </c>
    </row>
    <row r="771" spans="1:4" ht="16" x14ac:dyDescent="0.2">
      <c r="A771" s="6" t="s">
        <v>867</v>
      </c>
      <c r="B771" s="6" t="s">
        <v>102</v>
      </c>
      <c r="C771" s="6">
        <v>2021</v>
      </c>
      <c r="D771" s="6" t="s">
        <v>106</v>
      </c>
    </row>
    <row r="772" spans="1:4" ht="16" x14ac:dyDescent="0.2">
      <c r="A772" s="6" t="s">
        <v>868</v>
      </c>
      <c r="B772" s="6" t="s">
        <v>97</v>
      </c>
      <c r="C772" s="6">
        <v>2019</v>
      </c>
      <c r="D772" s="6" t="s">
        <v>106</v>
      </c>
    </row>
    <row r="773" spans="1:4" ht="16" x14ac:dyDescent="0.2">
      <c r="A773" s="6" t="s">
        <v>869</v>
      </c>
      <c r="B773" s="6" t="s">
        <v>97</v>
      </c>
      <c r="C773" s="6">
        <v>2018</v>
      </c>
      <c r="D773" s="6" t="s">
        <v>106</v>
      </c>
    </row>
    <row r="774" spans="1:4" ht="16" x14ac:dyDescent="0.2">
      <c r="A774" s="6" t="s">
        <v>870</v>
      </c>
      <c r="B774" s="6" t="s">
        <v>97</v>
      </c>
      <c r="C774" s="6">
        <v>2019</v>
      </c>
      <c r="D774" s="6" t="s">
        <v>106</v>
      </c>
    </row>
    <row r="775" spans="1:4" ht="16" x14ac:dyDescent="0.2">
      <c r="A775" s="6" t="s">
        <v>871</v>
      </c>
      <c r="B775" s="6" t="s">
        <v>97</v>
      </c>
      <c r="C775" s="6">
        <v>2021</v>
      </c>
      <c r="D775" s="6" t="s">
        <v>106</v>
      </c>
    </row>
    <row r="776" spans="1:4" ht="16" x14ac:dyDescent="0.2">
      <c r="A776" s="6" t="s">
        <v>872</v>
      </c>
      <c r="B776" s="6" t="s">
        <v>97</v>
      </c>
      <c r="C776" s="6">
        <v>2018</v>
      </c>
      <c r="D776" s="6" t="s">
        <v>106</v>
      </c>
    </row>
    <row r="777" spans="1:4" ht="16" x14ac:dyDescent="0.2">
      <c r="A777" s="6" t="s">
        <v>873</v>
      </c>
      <c r="B777" s="6" t="s">
        <v>102</v>
      </c>
      <c r="C777" s="6">
        <v>2009</v>
      </c>
      <c r="D777" s="6" t="s">
        <v>106</v>
      </c>
    </row>
    <row r="778" spans="1:4" ht="16" x14ac:dyDescent="0.2">
      <c r="A778" s="6" t="s">
        <v>874</v>
      </c>
      <c r="B778" s="6" t="s">
        <v>97</v>
      </c>
      <c r="C778" s="6">
        <v>2020</v>
      </c>
      <c r="D778" s="6" t="s">
        <v>106</v>
      </c>
    </row>
    <row r="779" spans="1:4" ht="16" x14ac:dyDescent="0.2">
      <c r="A779" s="6" t="s">
        <v>875</v>
      </c>
      <c r="B779" s="6" t="s">
        <v>102</v>
      </c>
      <c r="C779" s="6">
        <v>2018</v>
      </c>
      <c r="D779" s="6" t="s">
        <v>106</v>
      </c>
    </row>
    <row r="780" spans="1:4" ht="16" x14ac:dyDescent="0.2">
      <c r="A780" s="6" t="s">
        <v>876</v>
      </c>
      <c r="B780" s="6" t="s">
        <v>102</v>
      </c>
      <c r="C780" s="6">
        <v>2019</v>
      </c>
      <c r="D780" s="6" t="s">
        <v>106</v>
      </c>
    </row>
    <row r="781" spans="1:4" ht="16" x14ac:dyDescent="0.2">
      <c r="A781" s="6" t="s">
        <v>877</v>
      </c>
      <c r="B781" s="6" t="s">
        <v>97</v>
      </c>
      <c r="C781" s="6">
        <v>2021</v>
      </c>
      <c r="D781" s="6" t="s">
        <v>106</v>
      </c>
    </row>
    <row r="782" spans="1:4" ht="16" x14ac:dyDescent="0.2">
      <c r="A782" s="6" t="s">
        <v>878</v>
      </c>
      <c r="B782" s="6" t="s">
        <v>102</v>
      </c>
      <c r="C782" s="6">
        <v>2017</v>
      </c>
      <c r="D782" s="6" t="s">
        <v>106</v>
      </c>
    </row>
    <row r="783" spans="1:4" ht="16" x14ac:dyDescent="0.2">
      <c r="A783" s="6" t="s">
        <v>879</v>
      </c>
      <c r="B783" s="6" t="s">
        <v>102</v>
      </c>
      <c r="C783" s="6">
        <v>2014</v>
      </c>
      <c r="D783" s="6" t="s">
        <v>106</v>
      </c>
    </row>
    <row r="784" spans="1:4" ht="16" x14ac:dyDescent="0.2">
      <c r="A784" s="6" t="s">
        <v>880</v>
      </c>
      <c r="B784" s="6" t="s">
        <v>97</v>
      </c>
      <c r="C784" s="6">
        <v>2019</v>
      </c>
      <c r="D784" s="6" t="s">
        <v>106</v>
      </c>
    </row>
    <row r="785" spans="1:4" ht="16" x14ac:dyDescent="0.2">
      <c r="A785" s="6" t="s">
        <v>881</v>
      </c>
      <c r="B785" s="6" t="s">
        <v>97</v>
      </c>
      <c r="C785" s="6">
        <v>2012</v>
      </c>
      <c r="D785" s="6" t="s">
        <v>106</v>
      </c>
    </row>
    <row r="786" spans="1:4" ht="16" x14ac:dyDescent="0.2">
      <c r="A786" s="6" t="s">
        <v>882</v>
      </c>
      <c r="B786" s="6" t="s">
        <v>97</v>
      </c>
      <c r="C786" s="6">
        <v>2017</v>
      </c>
      <c r="D786" s="6" t="s">
        <v>106</v>
      </c>
    </row>
    <row r="787" spans="1:4" ht="16" x14ac:dyDescent="0.2">
      <c r="A787" s="6" t="s">
        <v>883</v>
      </c>
      <c r="B787" s="6" t="s">
        <v>102</v>
      </c>
      <c r="C787" s="6">
        <v>2019</v>
      </c>
      <c r="D787" s="6" t="s">
        <v>106</v>
      </c>
    </row>
    <row r="788" spans="1:4" ht="16" x14ac:dyDescent="0.2">
      <c r="A788" s="6" t="s">
        <v>884</v>
      </c>
      <c r="B788" s="6" t="s">
        <v>97</v>
      </c>
      <c r="C788" s="6">
        <v>2021</v>
      </c>
      <c r="D788" s="6" t="s">
        <v>106</v>
      </c>
    </row>
    <row r="789" spans="1:4" ht="16" x14ac:dyDescent="0.2">
      <c r="A789" s="6" t="s">
        <v>885</v>
      </c>
      <c r="B789" s="6" t="s">
        <v>102</v>
      </c>
      <c r="C789" s="6">
        <v>2021</v>
      </c>
      <c r="D789" s="6" t="s">
        <v>106</v>
      </c>
    </row>
    <row r="790" spans="1:4" ht="16" x14ac:dyDescent="0.2">
      <c r="A790" s="6" t="s">
        <v>886</v>
      </c>
      <c r="B790" s="6" t="s">
        <v>97</v>
      </c>
      <c r="C790" s="6">
        <v>2004</v>
      </c>
      <c r="D790" s="6" t="s">
        <v>106</v>
      </c>
    </row>
    <row r="791" spans="1:4" ht="16" x14ac:dyDescent="0.2">
      <c r="A791" s="6" t="s">
        <v>887</v>
      </c>
      <c r="B791" s="6" t="s">
        <v>97</v>
      </c>
      <c r="C791" s="6">
        <v>2017</v>
      </c>
      <c r="D791" s="6" t="s">
        <v>106</v>
      </c>
    </row>
    <row r="792" spans="1:4" ht="16" x14ac:dyDescent="0.2">
      <c r="A792" s="6" t="s">
        <v>888</v>
      </c>
      <c r="B792" s="6" t="s">
        <v>97</v>
      </c>
      <c r="C792" s="6">
        <v>2013</v>
      </c>
      <c r="D792" s="6" t="s">
        <v>106</v>
      </c>
    </row>
    <row r="793" spans="1:4" ht="16" x14ac:dyDescent="0.2">
      <c r="A793" s="6" t="s">
        <v>889</v>
      </c>
      <c r="B793" s="6" t="s">
        <v>97</v>
      </c>
      <c r="C793" s="6">
        <v>2021</v>
      </c>
      <c r="D793" s="6" t="s">
        <v>106</v>
      </c>
    </row>
    <row r="794" spans="1:4" ht="16" x14ac:dyDescent="0.2">
      <c r="A794" s="6" t="s">
        <v>890</v>
      </c>
      <c r="B794" s="6" t="s">
        <v>97</v>
      </c>
      <c r="C794" s="6">
        <v>2015</v>
      </c>
      <c r="D794" s="6" t="s">
        <v>106</v>
      </c>
    </row>
    <row r="795" spans="1:4" ht="16" x14ac:dyDescent="0.2">
      <c r="A795" s="6" t="s">
        <v>891</v>
      </c>
      <c r="B795" s="6" t="s">
        <v>97</v>
      </c>
      <c r="C795" s="6">
        <v>2019</v>
      </c>
      <c r="D795" s="6" t="s">
        <v>106</v>
      </c>
    </row>
    <row r="796" spans="1:4" ht="16" x14ac:dyDescent="0.2">
      <c r="A796" s="6" t="s">
        <v>892</v>
      </c>
      <c r="B796" s="6" t="s">
        <v>102</v>
      </c>
      <c r="C796" s="6">
        <v>2019</v>
      </c>
      <c r="D796" s="6" t="s">
        <v>106</v>
      </c>
    </row>
    <row r="797" spans="1:4" ht="16" x14ac:dyDescent="0.2">
      <c r="A797" s="6" t="s">
        <v>893</v>
      </c>
      <c r="B797" s="6" t="s">
        <v>97</v>
      </c>
      <c r="C797" s="6">
        <v>2020</v>
      </c>
      <c r="D797" s="6" t="s">
        <v>106</v>
      </c>
    </row>
    <row r="798" spans="1:4" ht="16" x14ac:dyDescent="0.2">
      <c r="A798" s="6" t="s">
        <v>894</v>
      </c>
      <c r="B798" s="6" t="s">
        <v>97</v>
      </c>
      <c r="C798" s="6">
        <v>2021</v>
      </c>
      <c r="D798" s="6" t="s">
        <v>106</v>
      </c>
    </row>
    <row r="799" spans="1:4" ht="16" x14ac:dyDescent="0.2">
      <c r="A799" s="6" t="s">
        <v>895</v>
      </c>
      <c r="B799" s="6" t="s">
        <v>102</v>
      </c>
      <c r="C799" s="6">
        <v>2019</v>
      </c>
      <c r="D799" s="6" t="s">
        <v>106</v>
      </c>
    </row>
    <row r="800" spans="1:4" ht="16" x14ac:dyDescent="0.2">
      <c r="A800" s="6" t="s">
        <v>896</v>
      </c>
      <c r="B800" s="6" t="s">
        <v>97</v>
      </c>
      <c r="C800" s="6">
        <v>2020</v>
      </c>
      <c r="D800" s="6" t="s">
        <v>106</v>
      </c>
    </row>
    <row r="801" spans="1:4" ht="16" x14ac:dyDescent="0.2">
      <c r="A801" s="6" t="s">
        <v>897</v>
      </c>
      <c r="B801" s="6" t="s">
        <v>102</v>
      </c>
      <c r="C801" s="6">
        <v>2021</v>
      </c>
      <c r="D801" s="6" t="s">
        <v>106</v>
      </c>
    </row>
    <row r="802" spans="1:4" ht="16" x14ac:dyDescent="0.2">
      <c r="A802" s="6" t="s">
        <v>898</v>
      </c>
      <c r="B802" s="6" t="s">
        <v>102</v>
      </c>
      <c r="C802" s="6">
        <v>2020</v>
      </c>
      <c r="D802" s="6" t="s">
        <v>106</v>
      </c>
    </row>
    <row r="803" spans="1:4" ht="16" x14ac:dyDescent="0.2">
      <c r="A803" s="6" t="s">
        <v>899</v>
      </c>
      <c r="B803" s="6" t="s">
        <v>97</v>
      </c>
      <c r="C803" s="6">
        <v>2018</v>
      </c>
      <c r="D803" s="6" t="s">
        <v>106</v>
      </c>
    </row>
    <row r="804" spans="1:4" ht="16" x14ac:dyDescent="0.2">
      <c r="A804" s="6" t="s">
        <v>900</v>
      </c>
      <c r="B804" s="6" t="s">
        <v>97</v>
      </c>
      <c r="C804" s="6">
        <v>2020</v>
      </c>
      <c r="D804" s="6" t="s">
        <v>106</v>
      </c>
    </row>
    <row r="805" spans="1:4" ht="16" x14ac:dyDescent="0.2">
      <c r="A805" s="6" t="s">
        <v>901</v>
      </c>
      <c r="B805" s="6" t="s">
        <v>102</v>
      </c>
      <c r="C805" s="6">
        <v>2016</v>
      </c>
      <c r="D805" s="6" t="s">
        <v>106</v>
      </c>
    </row>
    <row r="806" spans="1:4" ht="16" x14ac:dyDescent="0.2">
      <c r="A806" s="6" t="s">
        <v>902</v>
      </c>
      <c r="B806" s="6" t="s">
        <v>97</v>
      </c>
      <c r="C806" s="6">
        <v>2016</v>
      </c>
      <c r="D806" s="6" t="s">
        <v>106</v>
      </c>
    </row>
    <row r="807" spans="1:4" ht="16" x14ac:dyDescent="0.2">
      <c r="A807" s="6" t="s">
        <v>903</v>
      </c>
      <c r="B807" s="6" t="s">
        <v>97</v>
      </c>
      <c r="C807" s="6">
        <v>2020</v>
      </c>
      <c r="D807" s="6" t="s">
        <v>106</v>
      </c>
    </row>
    <row r="808" spans="1:4" ht="16" x14ac:dyDescent="0.2">
      <c r="A808" s="6" t="s">
        <v>904</v>
      </c>
      <c r="B808" s="6" t="s">
        <v>97</v>
      </c>
      <c r="C808" s="6">
        <v>2018</v>
      </c>
      <c r="D808" s="6" t="s">
        <v>106</v>
      </c>
    </row>
    <row r="809" spans="1:4" ht="16" x14ac:dyDescent="0.2">
      <c r="A809" s="6" t="s">
        <v>905</v>
      </c>
      <c r="B809" s="6" t="s">
        <v>97</v>
      </c>
      <c r="C809" s="6">
        <v>2018</v>
      </c>
      <c r="D809" s="6" t="s">
        <v>106</v>
      </c>
    </row>
    <row r="810" spans="1:4" ht="16" x14ac:dyDescent="0.2">
      <c r="A810" s="6" t="s">
        <v>906</v>
      </c>
      <c r="B810" s="6" t="s">
        <v>102</v>
      </c>
      <c r="C810" s="6">
        <v>2019</v>
      </c>
      <c r="D810" s="6" t="s">
        <v>106</v>
      </c>
    </row>
    <row r="811" spans="1:4" ht="16" x14ac:dyDescent="0.2">
      <c r="A811" s="6" t="s">
        <v>907</v>
      </c>
      <c r="B811" s="6" t="s">
        <v>102</v>
      </c>
      <c r="C811" s="6">
        <v>2021</v>
      </c>
      <c r="D811" s="6" t="s">
        <v>106</v>
      </c>
    </row>
    <row r="812" spans="1:4" ht="16" x14ac:dyDescent="0.2">
      <c r="A812" s="6" t="s">
        <v>908</v>
      </c>
      <c r="B812" s="6" t="s">
        <v>97</v>
      </c>
      <c r="C812" s="6">
        <v>2021</v>
      </c>
      <c r="D812" s="6" t="s">
        <v>106</v>
      </c>
    </row>
    <row r="813" spans="1:4" ht="16" x14ac:dyDescent="0.2">
      <c r="A813" s="6" t="s">
        <v>909</v>
      </c>
      <c r="B813" s="6" t="s">
        <v>97</v>
      </c>
      <c r="C813" s="6">
        <v>2018</v>
      </c>
      <c r="D813" s="6" t="s">
        <v>106</v>
      </c>
    </row>
    <row r="814" spans="1:4" ht="16" x14ac:dyDescent="0.2">
      <c r="A814" s="6" t="s">
        <v>910</v>
      </c>
      <c r="B814" s="6" t="s">
        <v>97</v>
      </c>
      <c r="C814" s="6">
        <v>2018</v>
      </c>
      <c r="D814" s="6" t="s">
        <v>106</v>
      </c>
    </row>
    <row r="815" spans="1:4" ht="16" x14ac:dyDescent="0.2">
      <c r="A815" s="6" t="s">
        <v>911</v>
      </c>
      <c r="B815" s="6" t="s">
        <v>97</v>
      </c>
      <c r="C815" s="6">
        <v>2019</v>
      </c>
      <c r="D815" s="6" t="s">
        <v>106</v>
      </c>
    </row>
    <row r="816" spans="1:4" ht="16" x14ac:dyDescent="0.2">
      <c r="A816" s="6" t="s">
        <v>912</v>
      </c>
      <c r="B816" s="6" t="s">
        <v>97</v>
      </c>
      <c r="C816" s="6">
        <v>2020</v>
      </c>
      <c r="D816" s="6" t="s">
        <v>106</v>
      </c>
    </row>
    <row r="817" spans="1:4" ht="16" x14ac:dyDescent="0.2">
      <c r="A817" s="6" t="s">
        <v>913</v>
      </c>
      <c r="B817" s="6" t="s">
        <v>97</v>
      </c>
      <c r="C817" s="6">
        <v>2018</v>
      </c>
      <c r="D817" s="6" t="s">
        <v>106</v>
      </c>
    </row>
    <row r="818" spans="1:4" ht="16" x14ac:dyDescent="0.2">
      <c r="A818" s="6" t="s">
        <v>914</v>
      </c>
      <c r="B818" s="6" t="s">
        <v>97</v>
      </c>
      <c r="C818" s="6">
        <v>2020</v>
      </c>
      <c r="D818" s="6" t="s">
        <v>106</v>
      </c>
    </row>
    <row r="819" spans="1:4" ht="16" x14ac:dyDescent="0.2">
      <c r="A819" s="6" t="s">
        <v>915</v>
      </c>
      <c r="B819" s="6" t="s">
        <v>97</v>
      </c>
      <c r="C819" s="6">
        <v>2019</v>
      </c>
      <c r="D819" s="6" t="s">
        <v>106</v>
      </c>
    </row>
    <row r="820" spans="1:4" ht="16" x14ac:dyDescent="0.2">
      <c r="A820" s="6" t="s">
        <v>916</v>
      </c>
      <c r="B820" s="6" t="s">
        <v>97</v>
      </c>
      <c r="C820" s="6">
        <v>2020</v>
      </c>
      <c r="D820" s="6" t="s">
        <v>106</v>
      </c>
    </row>
    <row r="821" spans="1:4" ht="16" x14ac:dyDescent="0.2">
      <c r="A821" s="6" t="s">
        <v>917</v>
      </c>
      <c r="B821" s="6" t="s">
        <v>97</v>
      </c>
      <c r="C821" s="6">
        <v>2015</v>
      </c>
      <c r="D821" s="6" t="s">
        <v>106</v>
      </c>
    </row>
    <row r="822" spans="1:4" ht="16" x14ac:dyDescent="0.2">
      <c r="A822" s="6" t="s">
        <v>918</v>
      </c>
      <c r="B822" s="6" t="s">
        <v>97</v>
      </c>
      <c r="C822" s="6">
        <v>2017</v>
      </c>
      <c r="D822" s="6" t="s">
        <v>106</v>
      </c>
    </row>
    <row r="823" spans="1:4" ht="16" x14ac:dyDescent="0.2">
      <c r="A823" s="6" t="s">
        <v>919</v>
      </c>
      <c r="B823" s="6" t="s">
        <v>97</v>
      </c>
      <c r="C823" s="6">
        <v>2019</v>
      </c>
      <c r="D823" s="6" t="s">
        <v>106</v>
      </c>
    </row>
    <row r="824" spans="1:4" ht="16" x14ac:dyDescent="0.2">
      <c r="A824" s="6" t="s">
        <v>920</v>
      </c>
      <c r="B824" s="6" t="s">
        <v>97</v>
      </c>
      <c r="C824" s="6">
        <v>2018</v>
      </c>
      <c r="D824" s="6" t="s">
        <v>106</v>
      </c>
    </row>
    <row r="825" spans="1:4" ht="16" x14ac:dyDescent="0.2">
      <c r="A825" s="6" t="s">
        <v>921</v>
      </c>
      <c r="B825" s="6" t="s">
        <v>97</v>
      </c>
      <c r="C825" s="6">
        <v>2021</v>
      </c>
      <c r="D825" s="6" t="s">
        <v>106</v>
      </c>
    </row>
    <row r="826" spans="1:4" ht="16" x14ac:dyDescent="0.2">
      <c r="A826" s="6" t="s">
        <v>922</v>
      </c>
      <c r="B826" s="6" t="s">
        <v>102</v>
      </c>
      <c r="C826" s="6">
        <v>2019</v>
      </c>
      <c r="D826" s="6" t="s">
        <v>106</v>
      </c>
    </row>
    <row r="827" spans="1:4" ht="16" x14ac:dyDescent="0.2">
      <c r="A827" s="6" t="s">
        <v>923</v>
      </c>
      <c r="B827" s="6" t="s">
        <v>97</v>
      </c>
      <c r="C827" s="6">
        <v>2021</v>
      </c>
      <c r="D827" s="6" t="s">
        <v>106</v>
      </c>
    </row>
    <row r="828" spans="1:4" ht="16" x14ac:dyDescent="0.2">
      <c r="A828" s="6" t="s">
        <v>924</v>
      </c>
      <c r="B828" s="6" t="s">
        <v>97</v>
      </c>
      <c r="C828" s="6">
        <v>2019</v>
      </c>
      <c r="D828" s="6" t="s">
        <v>106</v>
      </c>
    </row>
    <row r="829" spans="1:4" ht="16" x14ac:dyDescent="0.2">
      <c r="A829" s="6" t="s">
        <v>925</v>
      </c>
      <c r="B829" s="6" t="s">
        <v>102</v>
      </c>
      <c r="C829" s="6">
        <v>2020</v>
      </c>
      <c r="D829" s="6" t="s">
        <v>106</v>
      </c>
    </row>
    <row r="830" spans="1:4" ht="16" x14ac:dyDescent="0.2">
      <c r="A830" s="6" t="s">
        <v>926</v>
      </c>
      <c r="B830" s="6" t="s">
        <v>97</v>
      </c>
      <c r="C830" s="6">
        <v>2019</v>
      </c>
      <c r="D830" s="6" t="s">
        <v>106</v>
      </c>
    </row>
    <row r="831" spans="1:4" ht="16" x14ac:dyDescent="0.2">
      <c r="A831" s="6" t="s">
        <v>927</v>
      </c>
      <c r="B831" s="6" t="s">
        <v>97</v>
      </c>
      <c r="C831" s="6">
        <v>2009</v>
      </c>
      <c r="D831" s="6" t="s">
        <v>106</v>
      </c>
    </row>
    <row r="832" spans="1:4" ht="16" x14ac:dyDescent="0.2">
      <c r="A832" s="6" t="s">
        <v>928</v>
      </c>
      <c r="B832" s="6" t="s">
        <v>97</v>
      </c>
      <c r="C832" s="6">
        <v>2021</v>
      </c>
      <c r="D832" s="6" t="s">
        <v>106</v>
      </c>
    </row>
    <row r="833" spans="1:4" ht="16" x14ac:dyDescent="0.2">
      <c r="A833" s="6" t="s">
        <v>929</v>
      </c>
      <c r="B833" s="6" t="s">
        <v>102</v>
      </c>
      <c r="C833" s="6">
        <v>2014</v>
      </c>
      <c r="D833" s="6" t="s">
        <v>106</v>
      </c>
    </row>
    <row r="834" spans="1:4" ht="16" x14ac:dyDescent="0.2">
      <c r="A834" s="6" t="s">
        <v>930</v>
      </c>
      <c r="B834" s="6" t="s">
        <v>97</v>
      </c>
      <c r="C834" s="6">
        <v>2017</v>
      </c>
      <c r="D834" s="6" t="s">
        <v>106</v>
      </c>
    </row>
    <row r="835" spans="1:4" ht="16" x14ac:dyDescent="0.2">
      <c r="A835" s="6" t="s">
        <v>931</v>
      </c>
      <c r="B835" s="6" t="s">
        <v>97</v>
      </c>
      <c r="C835" s="6">
        <v>2019</v>
      </c>
      <c r="D835" s="6" t="s">
        <v>106</v>
      </c>
    </row>
    <row r="836" spans="1:4" ht="16" x14ac:dyDescent="0.2">
      <c r="A836" s="6" t="s">
        <v>932</v>
      </c>
      <c r="B836" s="6" t="s">
        <v>97</v>
      </c>
      <c r="C836" s="6">
        <v>2019</v>
      </c>
      <c r="D836" s="6" t="s">
        <v>106</v>
      </c>
    </row>
    <row r="837" spans="1:4" ht="16" x14ac:dyDescent="0.2">
      <c r="A837" s="6" t="s">
        <v>933</v>
      </c>
      <c r="B837" s="6" t="s">
        <v>97</v>
      </c>
      <c r="C837" s="6">
        <v>2020</v>
      </c>
      <c r="D837" s="6" t="s">
        <v>106</v>
      </c>
    </row>
    <row r="838" spans="1:4" ht="16" x14ac:dyDescent="0.2">
      <c r="A838" s="6" t="s">
        <v>934</v>
      </c>
      <c r="B838" s="6" t="s">
        <v>97</v>
      </c>
      <c r="C838" s="6">
        <v>2020</v>
      </c>
      <c r="D838" s="6" t="s">
        <v>106</v>
      </c>
    </row>
    <row r="839" spans="1:4" ht="16" x14ac:dyDescent="0.2">
      <c r="A839" s="6" t="s">
        <v>935</v>
      </c>
      <c r="B839" s="6" t="s">
        <v>97</v>
      </c>
      <c r="C839" s="6">
        <v>2018</v>
      </c>
      <c r="D839" s="6" t="s">
        <v>106</v>
      </c>
    </row>
    <row r="840" spans="1:4" ht="16" x14ac:dyDescent="0.2">
      <c r="A840" s="6" t="s">
        <v>936</v>
      </c>
      <c r="B840" s="6" t="s">
        <v>97</v>
      </c>
      <c r="C840" s="6">
        <v>2019</v>
      </c>
      <c r="D840" s="6" t="s">
        <v>106</v>
      </c>
    </row>
    <row r="841" spans="1:4" ht="16" x14ac:dyDescent="0.2">
      <c r="A841" s="6" t="s">
        <v>937</v>
      </c>
      <c r="B841" s="6" t="s">
        <v>97</v>
      </c>
      <c r="C841" s="6">
        <v>2019</v>
      </c>
      <c r="D841" s="6" t="s">
        <v>106</v>
      </c>
    </row>
    <row r="842" spans="1:4" ht="16" x14ac:dyDescent="0.2">
      <c r="A842" s="6" t="s">
        <v>938</v>
      </c>
      <c r="B842" s="6" t="s">
        <v>97</v>
      </c>
      <c r="C842" s="6">
        <v>2019</v>
      </c>
      <c r="D842" s="6" t="s">
        <v>106</v>
      </c>
    </row>
    <row r="843" spans="1:4" ht="16" x14ac:dyDescent="0.2">
      <c r="A843" s="6" t="s">
        <v>939</v>
      </c>
      <c r="B843" s="6" t="s">
        <v>97</v>
      </c>
      <c r="C843" s="6">
        <v>2021</v>
      </c>
      <c r="D843" s="6" t="s">
        <v>106</v>
      </c>
    </row>
    <row r="844" spans="1:4" ht="16" x14ac:dyDescent="0.2">
      <c r="A844" s="6" t="s">
        <v>940</v>
      </c>
      <c r="B844" s="6" t="s">
        <v>97</v>
      </c>
      <c r="C844" s="6">
        <v>2017</v>
      </c>
      <c r="D844" s="6" t="s">
        <v>106</v>
      </c>
    </row>
    <row r="845" spans="1:4" ht="16" x14ac:dyDescent="0.2">
      <c r="A845" s="6" t="s">
        <v>941</v>
      </c>
      <c r="B845" s="6" t="s">
        <v>97</v>
      </c>
      <c r="C845" s="6">
        <v>2017</v>
      </c>
      <c r="D845" s="6" t="s">
        <v>106</v>
      </c>
    </row>
    <row r="846" spans="1:4" ht="16" x14ac:dyDescent="0.2">
      <c r="A846" s="6" t="s">
        <v>942</v>
      </c>
      <c r="B846" s="6" t="s">
        <v>97</v>
      </c>
      <c r="C846" s="6">
        <v>2019</v>
      </c>
      <c r="D846" s="6" t="s">
        <v>106</v>
      </c>
    </row>
    <row r="847" spans="1:4" ht="16" x14ac:dyDescent="0.2">
      <c r="A847" s="6" t="s">
        <v>943</v>
      </c>
      <c r="B847" s="6" t="s">
        <v>97</v>
      </c>
      <c r="C847" s="6">
        <v>2020</v>
      </c>
      <c r="D847" s="6" t="s">
        <v>106</v>
      </c>
    </row>
    <row r="848" spans="1:4" ht="16" x14ac:dyDescent="0.2">
      <c r="A848" s="6" t="s">
        <v>944</v>
      </c>
      <c r="B848" s="6" t="s">
        <v>102</v>
      </c>
      <c r="C848" s="6">
        <v>2018</v>
      </c>
      <c r="D848" s="6" t="s">
        <v>106</v>
      </c>
    </row>
    <row r="849" spans="1:4" ht="16" x14ac:dyDescent="0.2">
      <c r="A849" s="6" t="s">
        <v>945</v>
      </c>
      <c r="B849" s="6" t="s">
        <v>97</v>
      </c>
      <c r="C849" s="6">
        <v>2019</v>
      </c>
      <c r="D849" s="6" t="s">
        <v>106</v>
      </c>
    </row>
    <row r="850" spans="1:4" ht="16" x14ac:dyDescent="0.2">
      <c r="A850" s="6" t="s">
        <v>946</v>
      </c>
      <c r="B850" s="6" t="s">
        <v>97</v>
      </c>
      <c r="C850" s="6">
        <v>2014</v>
      </c>
      <c r="D850" s="6" t="s">
        <v>106</v>
      </c>
    </row>
    <row r="851" spans="1:4" ht="16" x14ac:dyDescent="0.2">
      <c r="A851" s="6" t="s">
        <v>947</v>
      </c>
      <c r="B851" s="6" t="s">
        <v>102</v>
      </c>
      <c r="C851" s="6">
        <v>2021</v>
      </c>
      <c r="D851" s="6" t="s">
        <v>106</v>
      </c>
    </row>
    <row r="852" spans="1:4" ht="16" x14ac:dyDescent="0.2">
      <c r="A852" s="6" t="s">
        <v>948</v>
      </c>
      <c r="B852" s="6" t="s">
        <v>97</v>
      </c>
      <c r="C852" s="6">
        <v>2020</v>
      </c>
      <c r="D852" s="6" t="s">
        <v>106</v>
      </c>
    </row>
    <row r="853" spans="1:4" ht="16" x14ac:dyDescent="0.2">
      <c r="A853" s="6" t="s">
        <v>949</v>
      </c>
      <c r="B853" s="6" t="s">
        <v>97</v>
      </c>
      <c r="C853" s="6">
        <v>2021</v>
      </c>
      <c r="D853" s="6" t="s">
        <v>106</v>
      </c>
    </row>
    <row r="854" spans="1:4" ht="16" x14ac:dyDescent="0.2">
      <c r="A854" s="6" t="s">
        <v>950</v>
      </c>
      <c r="B854" s="6" t="s">
        <v>97</v>
      </c>
      <c r="C854" s="6">
        <v>2016</v>
      </c>
      <c r="D854" s="6" t="s">
        <v>106</v>
      </c>
    </row>
    <row r="855" spans="1:4" ht="16" x14ac:dyDescent="0.2">
      <c r="A855" s="6" t="s">
        <v>951</v>
      </c>
      <c r="B855" s="6" t="s">
        <v>97</v>
      </c>
      <c r="C855" s="6">
        <v>2020</v>
      </c>
      <c r="D855" s="6" t="s">
        <v>106</v>
      </c>
    </row>
    <row r="856" spans="1:4" ht="16" x14ac:dyDescent="0.2">
      <c r="A856" s="6" t="s">
        <v>952</v>
      </c>
      <c r="B856" s="6" t="s">
        <v>97</v>
      </c>
      <c r="C856" s="6">
        <v>2021</v>
      </c>
      <c r="D856" s="6" t="s">
        <v>106</v>
      </c>
    </row>
    <row r="857" spans="1:4" ht="16" x14ac:dyDescent="0.2">
      <c r="A857" s="6" t="s">
        <v>953</v>
      </c>
      <c r="B857" s="6" t="s">
        <v>102</v>
      </c>
      <c r="C857" s="6">
        <v>2019</v>
      </c>
      <c r="D857" s="6" t="s">
        <v>106</v>
      </c>
    </row>
    <row r="858" spans="1:4" ht="16" x14ac:dyDescent="0.2">
      <c r="A858" s="6" t="s">
        <v>954</v>
      </c>
      <c r="B858" s="6" t="s">
        <v>97</v>
      </c>
      <c r="C858" s="6">
        <v>2019</v>
      </c>
      <c r="D858" s="6" t="s">
        <v>106</v>
      </c>
    </row>
    <row r="859" spans="1:4" ht="16" x14ac:dyDescent="0.2">
      <c r="A859" s="6" t="s">
        <v>955</v>
      </c>
      <c r="B859" s="6" t="s">
        <v>102</v>
      </c>
      <c r="C859" s="6">
        <v>2021</v>
      </c>
      <c r="D859" s="6" t="s">
        <v>106</v>
      </c>
    </row>
    <row r="860" spans="1:4" ht="16" x14ac:dyDescent="0.2">
      <c r="A860" s="6" t="s">
        <v>956</v>
      </c>
      <c r="B860" s="6" t="s">
        <v>97</v>
      </c>
      <c r="C860" s="6">
        <v>2021</v>
      </c>
      <c r="D860" s="6" t="s">
        <v>106</v>
      </c>
    </row>
    <row r="861" spans="1:4" ht="16" x14ac:dyDescent="0.2">
      <c r="A861" s="6" t="s">
        <v>957</v>
      </c>
      <c r="B861" s="6" t="s">
        <v>97</v>
      </c>
      <c r="C861" s="6">
        <v>2017</v>
      </c>
      <c r="D861" s="6" t="s">
        <v>106</v>
      </c>
    </row>
    <row r="862" spans="1:4" ht="16" x14ac:dyDescent="0.2">
      <c r="A862" s="6" t="s">
        <v>958</v>
      </c>
      <c r="B862" s="6" t="s">
        <v>97</v>
      </c>
      <c r="C862" s="6">
        <v>2012</v>
      </c>
      <c r="D862" s="6" t="s">
        <v>106</v>
      </c>
    </row>
    <row r="863" spans="1:4" ht="16" x14ac:dyDescent="0.2">
      <c r="A863" s="6" t="s">
        <v>959</v>
      </c>
      <c r="B863" s="6" t="s">
        <v>97</v>
      </c>
      <c r="C863" s="6">
        <v>2021</v>
      </c>
      <c r="D863" s="6" t="s">
        <v>106</v>
      </c>
    </row>
    <row r="864" spans="1:4" ht="16" x14ac:dyDescent="0.2">
      <c r="A864" s="6" t="s">
        <v>960</v>
      </c>
      <c r="B864" s="6" t="s">
        <v>97</v>
      </c>
      <c r="C864" s="6">
        <v>2020</v>
      </c>
      <c r="D864" s="6" t="s">
        <v>106</v>
      </c>
    </row>
    <row r="865" spans="1:4" ht="16" x14ac:dyDescent="0.2">
      <c r="A865" s="6" t="s">
        <v>961</v>
      </c>
      <c r="B865" s="6" t="s">
        <v>102</v>
      </c>
      <c r="C865" s="6">
        <v>2021</v>
      </c>
      <c r="D865" s="6" t="s">
        <v>106</v>
      </c>
    </row>
    <row r="866" spans="1:4" ht="16" x14ac:dyDescent="0.2">
      <c r="A866" s="6" t="s">
        <v>962</v>
      </c>
      <c r="B866" s="6" t="s">
        <v>102</v>
      </c>
      <c r="C866" s="6">
        <v>2021</v>
      </c>
      <c r="D866" s="6" t="s">
        <v>106</v>
      </c>
    </row>
    <row r="867" spans="1:4" ht="16" x14ac:dyDescent="0.2">
      <c r="A867" s="6" t="s">
        <v>963</v>
      </c>
      <c r="B867" s="6" t="s">
        <v>97</v>
      </c>
      <c r="C867" s="6">
        <v>2016</v>
      </c>
      <c r="D867" s="6" t="s">
        <v>106</v>
      </c>
    </row>
    <row r="868" spans="1:4" ht="16" x14ac:dyDescent="0.2">
      <c r="A868" s="6" t="s">
        <v>964</v>
      </c>
      <c r="B868" s="6" t="s">
        <v>97</v>
      </c>
      <c r="C868" s="6">
        <v>2021</v>
      </c>
      <c r="D868" s="6" t="s">
        <v>106</v>
      </c>
    </row>
    <row r="869" spans="1:4" ht="16" x14ac:dyDescent="0.2">
      <c r="A869" s="6" t="s">
        <v>965</v>
      </c>
      <c r="B869" s="6" t="s">
        <v>97</v>
      </c>
      <c r="C869" s="6">
        <v>2021</v>
      </c>
      <c r="D869" s="6" t="s">
        <v>106</v>
      </c>
    </row>
    <row r="870" spans="1:4" ht="16" x14ac:dyDescent="0.2">
      <c r="A870" s="6" t="s">
        <v>966</v>
      </c>
      <c r="B870" s="6" t="s">
        <v>97</v>
      </c>
      <c r="C870" s="6">
        <v>2020</v>
      </c>
      <c r="D870" s="6" t="s">
        <v>106</v>
      </c>
    </row>
    <row r="871" spans="1:4" ht="16" x14ac:dyDescent="0.2">
      <c r="A871" s="6" t="s">
        <v>967</v>
      </c>
      <c r="B871" s="6" t="s">
        <v>102</v>
      </c>
      <c r="C871" s="6">
        <v>2018</v>
      </c>
      <c r="D871" s="6" t="s">
        <v>106</v>
      </c>
    </row>
    <row r="872" spans="1:4" ht="16" x14ac:dyDescent="0.2">
      <c r="A872" s="6" t="s">
        <v>968</v>
      </c>
      <c r="B872" s="6" t="s">
        <v>97</v>
      </c>
      <c r="C872" s="6">
        <v>2019</v>
      </c>
      <c r="D872" s="6" t="s">
        <v>106</v>
      </c>
    </row>
    <row r="873" spans="1:4" ht="16" x14ac:dyDescent="0.2">
      <c r="A873" s="6" t="s">
        <v>969</v>
      </c>
      <c r="B873" s="6" t="s">
        <v>97</v>
      </c>
      <c r="C873" s="6">
        <v>2019</v>
      </c>
      <c r="D873" s="6" t="s">
        <v>106</v>
      </c>
    </row>
    <row r="874" spans="1:4" ht="16" x14ac:dyDescent="0.2">
      <c r="A874" s="6" t="s">
        <v>970</v>
      </c>
      <c r="B874" s="6" t="s">
        <v>97</v>
      </c>
      <c r="C874" s="6">
        <v>2018</v>
      </c>
      <c r="D874" s="6" t="s">
        <v>106</v>
      </c>
    </row>
    <row r="875" spans="1:4" ht="16" x14ac:dyDescent="0.2">
      <c r="A875" s="6" t="s">
        <v>971</v>
      </c>
      <c r="B875" s="6" t="s">
        <v>97</v>
      </c>
      <c r="C875" s="6">
        <v>2021</v>
      </c>
      <c r="D875" s="6" t="s">
        <v>106</v>
      </c>
    </row>
    <row r="876" spans="1:4" ht="16" x14ac:dyDescent="0.2">
      <c r="A876" s="6" t="s">
        <v>972</v>
      </c>
      <c r="B876" s="6" t="s">
        <v>97</v>
      </c>
      <c r="C876" s="6">
        <v>2020</v>
      </c>
      <c r="D876" s="6" t="s">
        <v>106</v>
      </c>
    </row>
    <row r="877" spans="1:4" ht="16" x14ac:dyDescent="0.2">
      <c r="A877" s="6" t="s">
        <v>973</v>
      </c>
      <c r="B877" s="6" t="s">
        <v>97</v>
      </c>
      <c r="C877" s="6">
        <v>2020</v>
      </c>
      <c r="D877" s="6" t="s">
        <v>106</v>
      </c>
    </row>
    <row r="878" spans="1:4" ht="16" x14ac:dyDescent="0.2">
      <c r="A878" s="6" t="s">
        <v>974</v>
      </c>
      <c r="B878" s="6" t="s">
        <v>97</v>
      </c>
      <c r="C878" s="6">
        <v>2018</v>
      </c>
      <c r="D878" s="6" t="s">
        <v>106</v>
      </c>
    </row>
    <row r="879" spans="1:4" ht="16" x14ac:dyDescent="0.2">
      <c r="A879" s="6" t="s">
        <v>975</v>
      </c>
      <c r="B879" s="6" t="s">
        <v>97</v>
      </c>
      <c r="C879" s="6">
        <v>2021</v>
      </c>
      <c r="D879" s="6" t="s">
        <v>106</v>
      </c>
    </row>
    <row r="880" spans="1:4" ht="16" x14ac:dyDescent="0.2">
      <c r="A880" s="6" t="s">
        <v>976</v>
      </c>
      <c r="B880" s="6" t="s">
        <v>97</v>
      </c>
      <c r="C880" s="6">
        <v>2017</v>
      </c>
      <c r="D880" s="6" t="s">
        <v>106</v>
      </c>
    </row>
    <row r="881" spans="1:4" ht="16" x14ac:dyDescent="0.2">
      <c r="A881" s="6" t="s">
        <v>977</v>
      </c>
      <c r="B881" s="6" t="s">
        <v>102</v>
      </c>
      <c r="C881" s="6">
        <v>2017</v>
      </c>
      <c r="D881" s="6" t="s">
        <v>106</v>
      </c>
    </row>
    <row r="882" spans="1:4" ht="16" x14ac:dyDescent="0.2">
      <c r="A882" s="6" t="s">
        <v>978</v>
      </c>
      <c r="B882" s="6" t="s">
        <v>97</v>
      </c>
      <c r="C882" s="6">
        <v>2019</v>
      </c>
      <c r="D882" s="6" t="s">
        <v>106</v>
      </c>
    </row>
    <row r="883" spans="1:4" ht="16" x14ac:dyDescent="0.2">
      <c r="A883" s="6" t="s">
        <v>979</v>
      </c>
      <c r="B883" s="6" t="s">
        <v>97</v>
      </c>
      <c r="C883" s="6">
        <v>2018</v>
      </c>
      <c r="D883" s="6" t="s">
        <v>106</v>
      </c>
    </row>
    <row r="884" spans="1:4" ht="16" x14ac:dyDescent="0.2">
      <c r="A884" s="6" t="s">
        <v>980</v>
      </c>
      <c r="B884" s="6" t="s">
        <v>102</v>
      </c>
      <c r="C884" s="6">
        <v>2017</v>
      </c>
      <c r="D884" s="6" t="s">
        <v>106</v>
      </c>
    </row>
    <row r="885" spans="1:4" ht="16" x14ac:dyDescent="0.2">
      <c r="A885" s="6" t="s">
        <v>981</v>
      </c>
      <c r="B885" s="6" t="s">
        <v>102</v>
      </c>
      <c r="C885" s="6">
        <v>2019</v>
      </c>
      <c r="D885" s="6" t="s">
        <v>106</v>
      </c>
    </row>
    <row r="886" spans="1:4" ht="16" x14ac:dyDescent="0.2">
      <c r="A886" s="6" t="s">
        <v>982</v>
      </c>
      <c r="B886" s="6" t="s">
        <v>97</v>
      </c>
      <c r="C886" s="6">
        <v>2021</v>
      </c>
      <c r="D886" s="6" t="s">
        <v>106</v>
      </c>
    </row>
    <row r="887" spans="1:4" ht="16" x14ac:dyDescent="0.2">
      <c r="A887" s="6" t="s">
        <v>983</v>
      </c>
      <c r="B887" s="6" t="s">
        <v>97</v>
      </c>
      <c r="C887" s="6">
        <v>2021</v>
      </c>
      <c r="D887" s="6" t="s">
        <v>106</v>
      </c>
    </row>
    <row r="888" spans="1:4" ht="16" x14ac:dyDescent="0.2">
      <c r="A888" s="6" t="s">
        <v>984</v>
      </c>
      <c r="B888" s="6" t="s">
        <v>102</v>
      </c>
      <c r="C888" s="6">
        <v>2014</v>
      </c>
      <c r="D888" s="6" t="s">
        <v>106</v>
      </c>
    </row>
    <row r="889" spans="1:4" ht="16" x14ac:dyDescent="0.2">
      <c r="A889" s="6" t="s">
        <v>985</v>
      </c>
      <c r="B889" s="6" t="s">
        <v>97</v>
      </c>
      <c r="C889" s="6">
        <v>2020</v>
      </c>
      <c r="D889" s="6" t="s">
        <v>106</v>
      </c>
    </row>
    <row r="890" spans="1:4" ht="16" x14ac:dyDescent="0.2">
      <c r="A890" s="6" t="s">
        <v>986</v>
      </c>
      <c r="B890" s="6" t="s">
        <v>102</v>
      </c>
      <c r="C890" s="6">
        <v>2020</v>
      </c>
      <c r="D890" s="6" t="s">
        <v>106</v>
      </c>
    </row>
    <row r="891" spans="1:4" ht="16" x14ac:dyDescent="0.2">
      <c r="A891" s="6" t="s">
        <v>987</v>
      </c>
      <c r="B891" s="6" t="s">
        <v>102</v>
      </c>
      <c r="C891" s="6">
        <v>2020</v>
      </c>
      <c r="D891" s="6" t="s">
        <v>106</v>
      </c>
    </row>
    <row r="892" spans="1:4" ht="16" x14ac:dyDescent="0.2">
      <c r="A892" s="6" t="s">
        <v>988</v>
      </c>
      <c r="B892" s="6" t="s">
        <v>97</v>
      </c>
      <c r="C892" s="6">
        <v>2020</v>
      </c>
      <c r="D892" s="6" t="s">
        <v>106</v>
      </c>
    </row>
    <row r="893" spans="1:4" ht="16" x14ac:dyDescent="0.2">
      <c r="A893" s="6" t="s">
        <v>989</v>
      </c>
      <c r="B893" s="6" t="s">
        <v>102</v>
      </c>
      <c r="C893" s="6">
        <v>2017</v>
      </c>
      <c r="D893" s="6" t="s">
        <v>106</v>
      </c>
    </row>
    <row r="894" spans="1:4" ht="16" x14ac:dyDescent="0.2">
      <c r="A894" s="6" t="s">
        <v>990</v>
      </c>
      <c r="B894" s="6" t="s">
        <v>97</v>
      </c>
      <c r="C894" s="6">
        <v>2019</v>
      </c>
      <c r="D894" s="6" t="s">
        <v>106</v>
      </c>
    </row>
    <row r="895" spans="1:4" ht="16" x14ac:dyDescent="0.2">
      <c r="A895" s="6" t="s">
        <v>991</v>
      </c>
      <c r="B895" s="6" t="s">
        <v>97</v>
      </c>
      <c r="C895" s="6">
        <v>2018</v>
      </c>
      <c r="D895" s="6" t="s">
        <v>106</v>
      </c>
    </row>
    <row r="896" spans="1:4" ht="16" x14ac:dyDescent="0.2">
      <c r="A896" s="6" t="s">
        <v>992</v>
      </c>
      <c r="B896" s="6" t="s">
        <v>97</v>
      </c>
      <c r="C896" s="6">
        <v>2021</v>
      </c>
      <c r="D896" s="6" t="s">
        <v>106</v>
      </c>
    </row>
    <row r="897" spans="1:4" ht="16" x14ac:dyDescent="0.2">
      <c r="A897" s="6" t="s">
        <v>993</v>
      </c>
      <c r="B897" s="6" t="s">
        <v>97</v>
      </c>
      <c r="C897" s="6">
        <v>2017</v>
      </c>
      <c r="D897" s="6" t="s">
        <v>106</v>
      </c>
    </row>
    <row r="898" spans="1:4" ht="16" x14ac:dyDescent="0.2">
      <c r="A898" s="6" t="s">
        <v>994</v>
      </c>
      <c r="B898" s="6" t="s">
        <v>97</v>
      </c>
      <c r="C898" s="6">
        <v>2019</v>
      </c>
      <c r="D898" s="6" t="s">
        <v>106</v>
      </c>
    </row>
    <row r="899" spans="1:4" ht="16" x14ac:dyDescent="0.2">
      <c r="A899" s="6" t="s">
        <v>995</v>
      </c>
      <c r="B899" s="6" t="s">
        <v>102</v>
      </c>
      <c r="C899" s="6">
        <v>2021</v>
      </c>
      <c r="D899" s="6" t="s">
        <v>106</v>
      </c>
    </row>
    <row r="900" spans="1:4" ht="16" x14ac:dyDescent="0.2">
      <c r="A900" s="6" t="s">
        <v>996</v>
      </c>
      <c r="B900" s="6" t="s">
        <v>97</v>
      </c>
      <c r="C900" s="6">
        <v>2015</v>
      </c>
      <c r="D900" s="6" t="s">
        <v>106</v>
      </c>
    </row>
    <row r="901" spans="1:4" ht="16" x14ac:dyDescent="0.2">
      <c r="A901" s="6" t="s">
        <v>997</v>
      </c>
      <c r="B901" s="6" t="s">
        <v>102</v>
      </c>
      <c r="C901" s="6">
        <v>2021</v>
      </c>
      <c r="D901" s="6" t="s">
        <v>106</v>
      </c>
    </row>
    <row r="902" spans="1:4" ht="16" x14ac:dyDescent="0.2">
      <c r="A902" s="6" t="s">
        <v>998</v>
      </c>
      <c r="B902" s="6" t="s">
        <v>97</v>
      </c>
      <c r="C902" s="6">
        <v>2021</v>
      </c>
      <c r="D902" s="6" t="s">
        <v>106</v>
      </c>
    </row>
    <row r="903" spans="1:4" ht="16" x14ac:dyDescent="0.2">
      <c r="A903" s="6" t="s">
        <v>999</v>
      </c>
      <c r="B903" s="6" t="s">
        <v>97</v>
      </c>
      <c r="C903" s="6">
        <v>2018</v>
      </c>
      <c r="D903" s="6" t="s">
        <v>106</v>
      </c>
    </row>
    <row r="904" spans="1:4" ht="16" x14ac:dyDescent="0.2">
      <c r="A904" s="6" t="s">
        <v>1000</v>
      </c>
      <c r="B904" s="6" t="s">
        <v>97</v>
      </c>
      <c r="C904" s="6">
        <v>2019</v>
      </c>
      <c r="D904" s="6" t="s">
        <v>106</v>
      </c>
    </row>
    <row r="905" spans="1:4" ht="16" x14ac:dyDescent="0.2">
      <c r="A905" s="6" t="s">
        <v>1001</v>
      </c>
      <c r="B905" s="6" t="s">
        <v>102</v>
      </c>
      <c r="C905" s="6">
        <v>2021</v>
      </c>
      <c r="D905" s="6" t="s">
        <v>106</v>
      </c>
    </row>
    <row r="906" spans="1:4" ht="16" x14ac:dyDescent="0.2">
      <c r="A906" s="6" t="s">
        <v>1002</v>
      </c>
      <c r="B906" s="6" t="s">
        <v>97</v>
      </c>
      <c r="C906" s="6">
        <v>2021</v>
      </c>
      <c r="D906" s="6" t="s">
        <v>106</v>
      </c>
    </row>
    <row r="907" spans="1:4" ht="16" x14ac:dyDescent="0.2">
      <c r="A907" s="6" t="s">
        <v>1003</v>
      </c>
      <c r="B907" s="6" t="s">
        <v>97</v>
      </c>
      <c r="C907" s="6">
        <v>2019</v>
      </c>
      <c r="D907" s="6" t="s">
        <v>106</v>
      </c>
    </row>
    <row r="908" spans="1:4" ht="16" x14ac:dyDescent="0.2">
      <c r="A908" s="6" t="s">
        <v>1004</v>
      </c>
      <c r="B908" s="6" t="s">
        <v>97</v>
      </c>
      <c r="C908" s="6">
        <v>2017</v>
      </c>
      <c r="D908" s="6" t="s">
        <v>106</v>
      </c>
    </row>
    <row r="909" spans="1:4" ht="16" x14ac:dyDescent="0.2">
      <c r="A909" s="6" t="s">
        <v>1005</v>
      </c>
      <c r="B909" s="6" t="s">
        <v>97</v>
      </c>
      <c r="C909" s="6">
        <v>2013</v>
      </c>
      <c r="D909" s="6" t="s">
        <v>106</v>
      </c>
    </row>
    <row r="910" spans="1:4" ht="16" x14ac:dyDescent="0.2">
      <c r="A910" s="6" t="s">
        <v>1006</v>
      </c>
      <c r="B910" s="6" t="s">
        <v>97</v>
      </c>
      <c r="C910" s="6">
        <v>2013</v>
      </c>
      <c r="D910" s="6" t="s">
        <v>106</v>
      </c>
    </row>
    <row r="911" spans="1:4" ht="16" x14ac:dyDescent="0.2">
      <c r="A911" s="6" t="s">
        <v>1007</v>
      </c>
      <c r="B911" s="6" t="s">
        <v>97</v>
      </c>
      <c r="C911" s="6">
        <v>2021</v>
      </c>
      <c r="D911" s="6" t="s">
        <v>106</v>
      </c>
    </row>
    <row r="912" spans="1:4" ht="16" x14ac:dyDescent="0.2">
      <c r="A912" s="6" t="s">
        <v>1008</v>
      </c>
      <c r="B912" s="6" t="s">
        <v>102</v>
      </c>
      <c r="C912" s="6">
        <v>2011</v>
      </c>
      <c r="D912" s="6" t="s">
        <v>106</v>
      </c>
    </row>
    <row r="913" spans="1:4" ht="16" x14ac:dyDescent="0.2">
      <c r="A913" s="6" t="s">
        <v>1009</v>
      </c>
      <c r="B913" s="6" t="s">
        <v>97</v>
      </c>
      <c r="C913" s="6">
        <v>2019</v>
      </c>
      <c r="D913" s="6" t="s">
        <v>106</v>
      </c>
    </row>
    <row r="914" spans="1:4" ht="16" x14ac:dyDescent="0.2">
      <c r="A914" s="6" t="s">
        <v>1010</v>
      </c>
      <c r="B914" s="6" t="s">
        <v>97</v>
      </c>
      <c r="C914" s="6">
        <v>2019</v>
      </c>
      <c r="D914" s="6" t="s">
        <v>106</v>
      </c>
    </row>
    <row r="915" spans="1:4" ht="16" x14ac:dyDescent="0.2">
      <c r="A915" s="6" t="s">
        <v>1011</v>
      </c>
      <c r="B915" s="6" t="s">
        <v>102</v>
      </c>
      <c r="C915" s="6">
        <v>2021</v>
      </c>
      <c r="D915" s="6" t="s">
        <v>106</v>
      </c>
    </row>
    <row r="916" spans="1:4" ht="16" x14ac:dyDescent="0.2">
      <c r="A916" s="6" t="s">
        <v>1012</v>
      </c>
      <c r="B916" s="6" t="s">
        <v>102</v>
      </c>
      <c r="C916" s="6">
        <v>2018</v>
      </c>
      <c r="D916" s="6" t="s">
        <v>106</v>
      </c>
    </row>
    <row r="917" spans="1:4" ht="16" x14ac:dyDescent="0.2">
      <c r="A917" s="6" t="s">
        <v>1013</v>
      </c>
      <c r="B917" s="6" t="s">
        <v>97</v>
      </c>
      <c r="C917" s="6">
        <v>2019</v>
      </c>
      <c r="D917" s="6" t="s">
        <v>106</v>
      </c>
    </row>
    <row r="918" spans="1:4" ht="16" x14ac:dyDescent="0.2">
      <c r="A918" s="6" t="s">
        <v>1014</v>
      </c>
      <c r="B918" s="6" t="s">
        <v>97</v>
      </c>
      <c r="C918" s="6">
        <v>2018</v>
      </c>
      <c r="D918" s="6" t="s">
        <v>106</v>
      </c>
    </row>
    <row r="919" spans="1:4" ht="16" x14ac:dyDescent="0.2">
      <c r="A919" s="6" t="s">
        <v>1015</v>
      </c>
      <c r="B919" s="6" t="s">
        <v>97</v>
      </c>
      <c r="C919" s="6">
        <v>2019</v>
      </c>
      <c r="D919" s="6" t="s">
        <v>106</v>
      </c>
    </row>
    <row r="920" spans="1:4" ht="16" x14ac:dyDescent="0.2">
      <c r="A920" s="6" t="s">
        <v>1016</v>
      </c>
      <c r="B920" s="6" t="s">
        <v>102</v>
      </c>
      <c r="C920" s="6">
        <v>2018</v>
      </c>
      <c r="D920" s="6" t="s">
        <v>106</v>
      </c>
    </row>
    <row r="921" spans="1:4" ht="16" x14ac:dyDescent="0.2">
      <c r="A921" s="6" t="s">
        <v>1017</v>
      </c>
      <c r="B921" s="6" t="s">
        <v>97</v>
      </c>
      <c r="C921" s="6">
        <v>2005</v>
      </c>
      <c r="D921" s="6" t="s">
        <v>106</v>
      </c>
    </row>
    <row r="922" spans="1:4" ht="16" x14ac:dyDescent="0.2">
      <c r="A922" s="6" t="s">
        <v>1018</v>
      </c>
      <c r="B922" s="6" t="s">
        <v>97</v>
      </c>
      <c r="C922" s="6">
        <v>2021</v>
      </c>
      <c r="D922" s="6" t="s">
        <v>106</v>
      </c>
    </row>
    <row r="923" spans="1:4" ht="16" x14ac:dyDescent="0.2">
      <c r="A923" s="6" t="s">
        <v>1019</v>
      </c>
      <c r="B923" s="6" t="s">
        <v>97</v>
      </c>
      <c r="C923" s="6">
        <v>2020</v>
      </c>
      <c r="D923" s="6" t="s">
        <v>106</v>
      </c>
    </row>
    <row r="924" spans="1:4" ht="16" x14ac:dyDescent="0.2">
      <c r="A924" s="6" t="s">
        <v>1020</v>
      </c>
      <c r="B924" s="6" t="s">
        <v>97</v>
      </c>
      <c r="C924" s="6">
        <v>2018</v>
      </c>
      <c r="D924" s="6" t="s">
        <v>106</v>
      </c>
    </row>
    <row r="925" spans="1:4" ht="16" x14ac:dyDescent="0.2">
      <c r="A925" s="6" t="s">
        <v>1021</v>
      </c>
      <c r="B925" s="6" t="s">
        <v>97</v>
      </c>
      <c r="C925" s="6">
        <v>2019</v>
      </c>
      <c r="D925" s="6" t="s">
        <v>106</v>
      </c>
    </row>
    <row r="926" spans="1:4" ht="16" x14ac:dyDescent="0.2">
      <c r="A926" s="6" t="s">
        <v>1022</v>
      </c>
      <c r="B926" s="6" t="s">
        <v>97</v>
      </c>
      <c r="C926" s="6">
        <v>2020</v>
      </c>
      <c r="D926" s="6" t="s">
        <v>106</v>
      </c>
    </row>
    <row r="927" spans="1:4" ht="16" x14ac:dyDescent="0.2">
      <c r="A927" s="6" t="s">
        <v>1023</v>
      </c>
      <c r="B927" s="6" t="s">
        <v>97</v>
      </c>
      <c r="C927" s="6">
        <v>2016</v>
      </c>
      <c r="D927" s="6" t="s">
        <v>106</v>
      </c>
    </row>
    <row r="928" spans="1:4" ht="16" x14ac:dyDescent="0.2">
      <c r="A928" s="6" t="s">
        <v>1024</v>
      </c>
      <c r="B928" s="6" t="s">
        <v>97</v>
      </c>
      <c r="C928" s="6">
        <v>2021</v>
      </c>
      <c r="D928" s="6" t="s">
        <v>106</v>
      </c>
    </row>
    <row r="929" spans="1:4" ht="16" x14ac:dyDescent="0.2">
      <c r="A929" s="6" t="s">
        <v>1025</v>
      </c>
      <c r="B929" s="6" t="s">
        <v>102</v>
      </c>
      <c r="C929" s="6">
        <v>2021</v>
      </c>
      <c r="D929" s="6" t="s">
        <v>106</v>
      </c>
    </row>
    <row r="930" spans="1:4" ht="16" x14ac:dyDescent="0.2">
      <c r="A930" s="6" t="s">
        <v>1026</v>
      </c>
      <c r="B930" s="6" t="s">
        <v>97</v>
      </c>
      <c r="C930" s="6">
        <v>2020</v>
      </c>
      <c r="D930" s="6" t="s">
        <v>106</v>
      </c>
    </row>
    <row r="931" spans="1:4" ht="16" x14ac:dyDescent="0.2">
      <c r="A931" s="6" t="s">
        <v>1027</v>
      </c>
      <c r="B931" s="6" t="s">
        <v>97</v>
      </c>
      <c r="C931" s="6">
        <v>2019</v>
      </c>
      <c r="D931" s="6" t="s">
        <v>106</v>
      </c>
    </row>
    <row r="932" spans="1:4" ht="16" x14ac:dyDescent="0.2">
      <c r="A932" s="6" t="s">
        <v>1028</v>
      </c>
      <c r="B932" s="6" t="s">
        <v>97</v>
      </c>
      <c r="C932" s="6">
        <v>2021</v>
      </c>
      <c r="D932" s="6" t="s">
        <v>106</v>
      </c>
    </row>
    <row r="933" spans="1:4" ht="16" x14ac:dyDescent="0.2">
      <c r="A933" s="6" t="s">
        <v>1029</v>
      </c>
      <c r="B933" s="6" t="s">
        <v>97</v>
      </c>
      <c r="C933" s="6">
        <v>2006</v>
      </c>
      <c r="D933" s="6" t="s">
        <v>106</v>
      </c>
    </row>
    <row r="934" spans="1:4" ht="16" x14ac:dyDescent="0.2">
      <c r="A934" s="6" t="s">
        <v>1030</v>
      </c>
      <c r="B934" s="6" t="s">
        <v>102</v>
      </c>
      <c r="C934" s="6">
        <v>2019</v>
      </c>
      <c r="D934" s="6" t="s">
        <v>106</v>
      </c>
    </row>
    <row r="935" spans="1:4" ht="16" x14ac:dyDescent="0.2">
      <c r="A935" s="6" t="s">
        <v>1031</v>
      </c>
      <c r="B935" s="6" t="s">
        <v>97</v>
      </c>
      <c r="C935" s="6">
        <v>2018</v>
      </c>
      <c r="D935" s="6" t="s">
        <v>106</v>
      </c>
    </row>
    <row r="936" spans="1:4" ht="16" x14ac:dyDescent="0.2">
      <c r="A936" s="6" t="s">
        <v>1032</v>
      </c>
      <c r="B936" s="6" t="s">
        <v>97</v>
      </c>
      <c r="C936" s="6">
        <v>2015</v>
      </c>
      <c r="D936" s="6" t="s">
        <v>106</v>
      </c>
    </row>
    <row r="937" spans="1:4" ht="16" x14ac:dyDescent="0.2">
      <c r="A937" s="6" t="s">
        <v>1033</v>
      </c>
      <c r="B937" s="6" t="s">
        <v>97</v>
      </c>
      <c r="C937" s="6">
        <v>2019</v>
      </c>
      <c r="D937" s="6" t="s">
        <v>106</v>
      </c>
    </row>
    <row r="938" spans="1:4" ht="16" x14ac:dyDescent="0.2">
      <c r="A938" s="6" t="s">
        <v>1034</v>
      </c>
      <c r="B938" s="6" t="s">
        <v>97</v>
      </c>
      <c r="C938" s="6">
        <v>2021</v>
      </c>
      <c r="D938" s="6" t="s">
        <v>106</v>
      </c>
    </row>
    <row r="939" spans="1:4" ht="16" x14ac:dyDescent="0.2">
      <c r="A939" s="6" t="s">
        <v>1035</v>
      </c>
      <c r="B939" s="6" t="s">
        <v>97</v>
      </c>
      <c r="C939" s="6">
        <v>2020</v>
      </c>
      <c r="D939" s="6" t="s">
        <v>106</v>
      </c>
    </row>
    <row r="940" spans="1:4" ht="16" x14ac:dyDescent="0.2">
      <c r="A940" s="6" t="s">
        <v>1036</v>
      </c>
      <c r="B940" s="6" t="s">
        <v>97</v>
      </c>
      <c r="C940" s="6">
        <v>2016</v>
      </c>
      <c r="D940" s="6" t="s">
        <v>106</v>
      </c>
    </row>
    <row r="941" spans="1:4" ht="16" x14ac:dyDescent="0.2">
      <c r="A941" s="6" t="s">
        <v>1037</v>
      </c>
      <c r="B941" s="6" t="s">
        <v>102</v>
      </c>
      <c r="C941" s="6">
        <v>2012</v>
      </c>
      <c r="D941" s="6" t="s">
        <v>106</v>
      </c>
    </row>
    <row r="942" spans="1:4" ht="16" x14ac:dyDescent="0.2">
      <c r="A942" s="6" t="s">
        <v>1038</v>
      </c>
      <c r="B942" s="6" t="s">
        <v>97</v>
      </c>
      <c r="C942" s="6">
        <v>2020</v>
      </c>
      <c r="D942" s="6" t="s">
        <v>106</v>
      </c>
    </row>
    <row r="943" spans="1:4" ht="16" x14ac:dyDescent="0.2">
      <c r="A943" s="6" t="s">
        <v>1039</v>
      </c>
      <c r="B943" s="6" t="s">
        <v>97</v>
      </c>
      <c r="C943" s="6">
        <v>2019</v>
      </c>
      <c r="D943" s="6" t="s">
        <v>106</v>
      </c>
    </row>
    <row r="944" spans="1:4" ht="16" x14ac:dyDescent="0.2">
      <c r="A944" s="6" t="s">
        <v>1040</v>
      </c>
      <c r="B944" s="6" t="s">
        <v>97</v>
      </c>
      <c r="C944" s="6">
        <v>2018</v>
      </c>
      <c r="D944" s="6" t="s">
        <v>106</v>
      </c>
    </row>
    <row r="945" spans="1:4" ht="16" x14ac:dyDescent="0.2">
      <c r="A945" s="6" t="s">
        <v>1041</v>
      </c>
      <c r="B945" s="6" t="s">
        <v>102</v>
      </c>
      <c r="C945" s="6">
        <v>2020</v>
      </c>
      <c r="D945" s="6" t="s">
        <v>106</v>
      </c>
    </row>
    <row r="946" spans="1:4" ht="16" x14ac:dyDescent="0.2">
      <c r="A946" s="6" t="s">
        <v>1042</v>
      </c>
      <c r="B946" s="6" t="s">
        <v>97</v>
      </c>
      <c r="C946" s="6">
        <v>2021</v>
      </c>
      <c r="D946" s="6" t="s">
        <v>106</v>
      </c>
    </row>
    <row r="947" spans="1:4" ht="16" x14ac:dyDescent="0.2">
      <c r="A947" s="6" t="s">
        <v>1043</v>
      </c>
      <c r="B947" s="6" t="s">
        <v>97</v>
      </c>
      <c r="C947" s="6">
        <v>2019</v>
      </c>
      <c r="D947" s="6" t="s">
        <v>106</v>
      </c>
    </row>
    <row r="948" spans="1:4" ht="16" x14ac:dyDescent="0.2">
      <c r="A948" s="6" t="s">
        <v>1044</v>
      </c>
      <c r="B948" s="6" t="s">
        <v>97</v>
      </c>
      <c r="C948" s="6">
        <v>2021</v>
      </c>
      <c r="D948" s="6" t="s">
        <v>106</v>
      </c>
    </row>
    <row r="949" spans="1:4" ht="16" x14ac:dyDescent="0.2">
      <c r="A949" s="6" t="s">
        <v>1045</v>
      </c>
      <c r="B949" s="6" t="s">
        <v>97</v>
      </c>
      <c r="C949" s="6">
        <v>2021</v>
      </c>
      <c r="D949" s="6" t="s">
        <v>106</v>
      </c>
    </row>
    <row r="950" spans="1:4" ht="16" x14ac:dyDescent="0.2">
      <c r="A950" s="6" t="s">
        <v>1046</v>
      </c>
      <c r="B950" s="6" t="s">
        <v>97</v>
      </c>
      <c r="C950" s="6">
        <v>2018</v>
      </c>
      <c r="D950" s="6" t="s">
        <v>106</v>
      </c>
    </row>
    <row r="951" spans="1:4" ht="16" x14ac:dyDescent="0.2">
      <c r="A951" s="6" t="s">
        <v>1047</v>
      </c>
      <c r="B951" s="6" t="s">
        <v>97</v>
      </c>
      <c r="C951" s="6">
        <v>2020</v>
      </c>
      <c r="D951" s="6" t="s">
        <v>106</v>
      </c>
    </row>
    <row r="952" spans="1:4" ht="16" x14ac:dyDescent="0.2">
      <c r="A952" s="6" t="s">
        <v>1048</v>
      </c>
      <c r="B952" s="6" t="s">
        <v>97</v>
      </c>
      <c r="C952" s="6">
        <v>2020</v>
      </c>
      <c r="D952" s="6" t="s">
        <v>106</v>
      </c>
    </row>
    <row r="953" spans="1:4" ht="16" x14ac:dyDescent="0.2">
      <c r="A953" s="6" t="s">
        <v>1049</v>
      </c>
      <c r="B953" s="6" t="s">
        <v>97</v>
      </c>
      <c r="C953" s="6">
        <v>2017</v>
      </c>
      <c r="D953" s="6" t="s">
        <v>106</v>
      </c>
    </row>
    <row r="954" spans="1:4" ht="16" x14ac:dyDescent="0.2">
      <c r="A954" s="6" t="s">
        <v>1050</v>
      </c>
      <c r="B954" s="6" t="s">
        <v>97</v>
      </c>
      <c r="C954" s="6">
        <v>2015</v>
      </c>
      <c r="D954" s="6" t="s">
        <v>106</v>
      </c>
    </row>
    <row r="955" spans="1:4" ht="16" x14ac:dyDescent="0.2">
      <c r="A955" s="6" t="s">
        <v>1051</v>
      </c>
      <c r="B955" s="6" t="s">
        <v>102</v>
      </c>
      <c r="C955" s="6">
        <v>2018</v>
      </c>
      <c r="D955" s="6" t="s">
        <v>106</v>
      </c>
    </row>
    <row r="956" spans="1:4" ht="16" x14ac:dyDescent="0.2">
      <c r="A956" s="6" t="s">
        <v>1052</v>
      </c>
      <c r="B956" s="6" t="s">
        <v>102</v>
      </c>
      <c r="C956" s="6">
        <v>2020</v>
      </c>
      <c r="D956" s="6" t="s">
        <v>106</v>
      </c>
    </row>
    <row r="957" spans="1:4" ht="16" x14ac:dyDescent="0.2">
      <c r="A957" s="6" t="s">
        <v>1053</v>
      </c>
      <c r="B957" s="6" t="s">
        <v>102</v>
      </c>
      <c r="C957" s="6">
        <v>2008</v>
      </c>
      <c r="D957" s="6" t="s">
        <v>106</v>
      </c>
    </row>
    <row r="958" spans="1:4" ht="16" x14ac:dyDescent="0.2">
      <c r="A958" s="6" t="s">
        <v>1054</v>
      </c>
      <c r="B958" s="6" t="s">
        <v>97</v>
      </c>
      <c r="C958" s="6">
        <v>2021</v>
      </c>
      <c r="D958" s="6" t="s">
        <v>106</v>
      </c>
    </row>
    <row r="959" spans="1:4" ht="16" x14ac:dyDescent="0.2">
      <c r="A959" s="6" t="s">
        <v>1055</v>
      </c>
      <c r="B959" s="6" t="s">
        <v>97</v>
      </c>
      <c r="C959" s="6">
        <v>2002</v>
      </c>
      <c r="D959" s="6" t="s">
        <v>106</v>
      </c>
    </row>
    <row r="960" spans="1:4" ht="16" x14ac:dyDescent="0.2">
      <c r="A960" s="6" t="s">
        <v>1056</v>
      </c>
      <c r="B960" s="6" t="s">
        <v>97</v>
      </c>
      <c r="C960" s="6">
        <v>2016</v>
      </c>
      <c r="D960" s="6" t="s">
        <v>106</v>
      </c>
    </row>
    <row r="961" spans="1:4" ht="16" x14ac:dyDescent="0.2">
      <c r="A961" s="6" t="s">
        <v>1057</v>
      </c>
      <c r="B961" s="6" t="s">
        <v>97</v>
      </c>
      <c r="C961" s="6">
        <v>2019</v>
      </c>
      <c r="D961" s="6" t="s">
        <v>106</v>
      </c>
    </row>
    <row r="962" spans="1:4" ht="16" x14ac:dyDescent="0.2">
      <c r="A962" s="6" t="s">
        <v>1058</v>
      </c>
      <c r="B962" s="6" t="s">
        <v>97</v>
      </c>
      <c r="C962" s="6">
        <v>2018</v>
      </c>
      <c r="D962" s="6" t="s">
        <v>106</v>
      </c>
    </row>
    <row r="963" spans="1:4" ht="16" x14ac:dyDescent="0.2">
      <c r="A963" s="6" t="s">
        <v>1059</v>
      </c>
      <c r="B963" s="6" t="s">
        <v>97</v>
      </c>
      <c r="C963" s="6">
        <v>2019</v>
      </c>
      <c r="D963" s="6" t="s">
        <v>106</v>
      </c>
    </row>
    <row r="964" spans="1:4" ht="16" x14ac:dyDescent="0.2">
      <c r="A964" s="6" t="s">
        <v>1060</v>
      </c>
      <c r="B964" s="6" t="s">
        <v>97</v>
      </c>
      <c r="C964" s="6">
        <v>2020</v>
      </c>
      <c r="D964" s="6" t="s">
        <v>106</v>
      </c>
    </row>
    <row r="965" spans="1:4" ht="16" x14ac:dyDescent="0.2">
      <c r="A965" s="6" t="s">
        <v>1061</v>
      </c>
      <c r="B965" s="6" t="s">
        <v>97</v>
      </c>
      <c r="C965" s="6">
        <v>2018</v>
      </c>
      <c r="D965" s="6" t="s">
        <v>106</v>
      </c>
    </row>
    <row r="966" spans="1:4" ht="16" x14ac:dyDescent="0.2">
      <c r="A966" s="6" t="s">
        <v>1062</v>
      </c>
      <c r="B966" s="6" t="s">
        <v>97</v>
      </c>
      <c r="C966" s="6">
        <v>2012</v>
      </c>
      <c r="D966" s="6" t="s">
        <v>106</v>
      </c>
    </row>
    <row r="967" spans="1:4" ht="16" x14ac:dyDescent="0.2">
      <c r="A967" s="6" t="s">
        <v>1063</v>
      </c>
      <c r="B967" s="6" t="s">
        <v>102</v>
      </c>
      <c r="C967" s="6">
        <v>2020</v>
      </c>
      <c r="D967" s="6" t="s">
        <v>106</v>
      </c>
    </row>
    <row r="968" spans="1:4" ht="16" x14ac:dyDescent="0.2">
      <c r="A968" s="6" t="s">
        <v>1064</v>
      </c>
      <c r="B968" s="6" t="s">
        <v>97</v>
      </c>
      <c r="C968" s="6">
        <v>2021</v>
      </c>
      <c r="D968" s="6" t="s">
        <v>106</v>
      </c>
    </row>
    <row r="969" spans="1:4" ht="16" x14ac:dyDescent="0.2">
      <c r="A969" s="6" t="s">
        <v>1065</v>
      </c>
      <c r="B969" s="6" t="s">
        <v>102</v>
      </c>
      <c r="C969" s="6">
        <v>2020</v>
      </c>
      <c r="D969" s="6" t="s">
        <v>106</v>
      </c>
    </row>
    <row r="970" spans="1:4" ht="16" x14ac:dyDescent="0.2">
      <c r="A970" s="6" t="s">
        <v>1066</v>
      </c>
      <c r="B970" s="6" t="s">
        <v>97</v>
      </c>
      <c r="C970" s="6">
        <v>2021</v>
      </c>
      <c r="D970" s="6" t="s">
        <v>106</v>
      </c>
    </row>
    <row r="971" spans="1:4" ht="16" x14ac:dyDescent="0.2">
      <c r="A971" s="6" t="s">
        <v>1067</v>
      </c>
      <c r="B971" s="6" t="s">
        <v>97</v>
      </c>
      <c r="C971" s="6">
        <v>2018</v>
      </c>
      <c r="D971" s="6" t="s">
        <v>106</v>
      </c>
    </row>
    <row r="972" spans="1:4" ht="16" x14ac:dyDescent="0.2">
      <c r="A972" s="6" t="s">
        <v>1068</v>
      </c>
      <c r="B972" s="6" t="s">
        <v>102</v>
      </c>
      <c r="C972" s="6">
        <v>2021</v>
      </c>
      <c r="D972" s="6" t="s">
        <v>106</v>
      </c>
    </row>
    <row r="973" spans="1:4" ht="16" x14ac:dyDescent="0.2">
      <c r="A973" s="6" t="s">
        <v>1069</v>
      </c>
      <c r="B973" s="6" t="s">
        <v>97</v>
      </c>
      <c r="C973" s="6">
        <v>2019</v>
      </c>
      <c r="D973" s="6" t="s">
        <v>106</v>
      </c>
    </row>
    <row r="974" spans="1:4" ht="16" x14ac:dyDescent="0.2">
      <c r="A974" s="6" t="s">
        <v>1070</v>
      </c>
      <c r="B974" s="6" t="s">
        <v>97</v>
      </c>
      <c r="C974" s="6">
        <v>2019</v>
      </c>
      <c r="D974" s="6" t="s">
        <v>106</v>
      </c>
    </row>
    <row r="975" spans="1:4" ht="16" x14ac:dyDescent="0.2">
      <c r="A975" s="6" t="s">
        <v>1071</v>
      </c>
      <c r="B975" s="6" t="s">
        <v>97</v>
      </c>
      <c r="C975" s="6">
        <v>2021</v>
      </c>
      <c r="D975" s="6" t="s">
        <v>106</v>
      </c>
    </row>
    <row r="976" spans="1:4" ht="16" x14ac:dyDescent="0.2">
      <c r="A976" s="6" t="s">
        <v>1072</v>
      </c>
      <c r="B976" s="6" t="s">
        <v>102</v>
      </c>
      <c r="C976" s="6">
        <v>2020</v>
      </c>
      <c r="D976" s="6" t="s">
        <v>106</v>
      </c>
    </row>
    <row r="977" spans="1:4" ht="16" x14ac:dyDescent="0.2">
      <c r="A977" s="6" t="s">
        <v>1073</v>
      </c>
      <c r="B977" s="6" t="s">
        <v>97</v>
      </c>
      <c r="C977" s="6">
        <v>2017</v>
      </c>
      <c r="D977" s="6" t="s">
        <v>106</v>
      </c>
    </row>
    <row r="978" spans="1:4" ht="16" x14ac:dyDescent="0.2">
      <c r="A978" s="6" t="s">
        <v>1074</v>
      </c>
      <c r="B978" s="6" t="s">
        <v>102</v>
      </c>
      <c r="C978" s="6">
        <v>2020</v>
      </c>
      <c r="D978" s="6" t="s">
        <v>106</v>
      </c>
    </row>
    <row r="979" spans="1:4" ht="16" x14ac:dyDescent="0.2">
      <c r="A979" s="6" t="s">
        <v>1075</v>
      </c>
      <c r="B979" s="6" t="s">
        <v>97</v>
      </c>
      <c r="C979" s="6">
        <v>2020</v>
      </c>
      <c r="D979" s="6" t="s">
        <v>106</v>
      </c>
    </row>
    <row r="980" spans="1:4" ht="16" x14ac:dyDescent="0.2">
      <c r="A980" s="6" t="s">
        <v>1076</v>
      </c>
      <c r="B980" s="6" t="s">
        <v>102</v>
      </c>
      <c r="C980" s="6">
        <v>2021</v>
      </c>
      <c r="D980" s="6" t="s">
        <v>106</v>
      </c>
    </row>
    <row r="981" spans="1:4" ht="16" x14ac:dyDescent="0.2">
      <c r="A981" s="6" t="s">
        <v>1077</v>
      </c>
      <c r="B981" s="6" t="s">
        <v>97</v>
      </c>
      <c r="C981" s="6">
        <v>2019</v>
      </c>
      <c r="D981" s="6" t="s">
        <v>106</v>
      </c>
    </row>
    <row r="982" spans="1:4" ht="16" x14ac:dyDescent="0.2">
      <c r="A982" s="6" t="s">
        <v>1078</v>
      </c>
      <c r="B982" s="6" t="s">
        <v>97</v>
      </c>
      <c r="C982" s="6">
        <v>2013</v>
      </c>
      <c r="D982" s="6" t="s">
        <v>106</v>
      </c>
    </row>
    <row r="983" spans="1:4" ht="16" x14ac:dyDescent="0.2">
      <c r="A983" s="6" t="s">
        <v>1079</v>
      </c>
      <c r="B983" s="6" t="s">
        <v>97</v>
      </c>
      <c r="C983" s="6">
        <v>2020</v>
      </c>
      <c r="D983" s="6" t="s">
        <v>106</v>
      </c>
    </row>
    <row r="984" spans="1:4" ht="16" x14ac:dyDescent="0.2">
      <c r="A984" s="6" t="s">
        <v>1080</v>
      </c>
      <c r="B984" s="6" t="s">
        <v>97</v>
      </c>
      <c r="C984" s="6">
        <v>2018</v>
      </c>
      <c r="D984" s="6" t="s">
        <v>106</v>
      </c>
    </row>
    <row r="985" spans="1:4" ht="16" x14ac:dyDescent="0.2">
      <c r="A985" s="6" t="s">
        <v>1081</v>
      </c>
      <c r="B985" s="6" t="s">
        <v>97</v>
      </c>
      <c r="C985" s="6">
        <v>2019</v>
      </c>
      <c r="D985" s="6" t="s">
        <v>106</v>
      </c>
    </row>
    <row r="986" spans="1:4" ht="16" x14ac:dyDescent="0.2">
      <c r="A986" s="6" t="s">
        <v>1082</v>
      </c>
      <c r="B986" s="6" t="s">
        <v>97</v>
      </c>
      <c r="C986" s="6">
        <v>2014</v>
      </c>
      <c r="D986" s="6" t="s">
        <v>106</v>
      </c>
    </row>
    <row r="987" spans="1:4" ht="16" x14ac:dyDescent="0.2">
      <c r="A987" s="6" t="s">
        <v>1083</v>
      </c>
      <c r="B987" s="6" t="s">
        <v>97</v>
      </c>
      <c r="C987" s="6">
        <v>2021</v>
      </c>
      <c r="D987" s="6" t="s">
        <v>106</v>
      </c>
    </row>
    <row r="988" spans="1:4" ht="16" x14ac:dyDescent="0.2">
      <c r="A988" s="6" t="s">
        <v>1084</v>
      </c>
      <c r="B988" s="6" t="s">
        <v>102</v>
      </c>
      <c r="C988" s="6">
        <v>2018</v>
      </c>
      <c r="D988" s="6" t="s">
        <v>106</v>
      </c>
    </row>
    <row r="989" spans="1:4" ht="16" x14ac:dyDescent="0.2">
      <c r="A989" s="6" t="s">
        <v>1085</v>
      </c>
      <c r="B989" s="6" t="s">
        <v>97</v>
      </c>
      <c r="C989" s="6">
        <v>2014</v>
      </c>
      <c r="D989" s="6" t="s">
        <v>106</v>
      </c>
    </row>
    <row r="990" spans="1:4" ht="16" x14ac:dyDescent="0.2">
      <c r="A990" s="6" t="s">
        <v>1086</v>
      </c>
      <c r="B990" s="6" t="s">
        <v>97</v>
      </c>
      <c r="C990" s="6">
        <v>2016</v>
      </c>
      <c r="D990" s="6" t="s">
        <v>106</v>
      </c>
    </row>
    <row r="991" spans="1:4" ht="16" x14ac:dyDescent="0.2">
      <c r="A991" s="6" t="s">
        <v>1087</v>
      </c>
      <c r="B991" s="6" t="s">
        <v>97</v>
      </c>
      <c r="C991" s="6">
        <v>2018</v>
      </c>
      <c r="D991" s="6" t="s">
        <v>106</v>
      </c>
    </row>
    <row r="992" spans="1:4" ht="16" x14ac:dyDescent="0.2">
      <c r="A992" s="6" t="s">
        <v>1088</v>
      </c>
      <c r="B992" s="6" t="s">
        <v>102</v>
      </c>
      <c r="C992" s="6">
        <v>2021</v>
      </c>
      <c r="D992" s="6" t="s">
        <v>106</v>
      </c>
    </row>
    <row r="993" spans="1:4" ht="16" x14ac:dyDescent="0.2">
      <c r="A993" s="6" t="s">
        <v>1089</v>
      </c>
      <c r="B993" s="6" t="s">
        <v>102</v>
      </c>
      <c r="C993" s="6">
        <v>2015</v>
      </c>
      <c r="D993" s="6" t="s">
        <v>106</v>
      </c>
    </row>
    <row r="994" spans="1:4" ht="16" x14ac:dyDescent="0.2">
      <c r="A994" s="6" t="s">
        <v>1090</v>
      </c>
      <c r="B994" s="6" t="s">
        <v>97</v>
      </c>
      <c r="C994" s="6">
        <v>2021</v>
      </c>
      <c r="D994" s="6" t="s">
        <v>106</v>
      </c>
    </row>
    <row r="995" spans="1:4" ht="16" x14ac:dyDescent="0.2">
      <c r="A995" s="6" t="s">
        <v>1091</v>
      </c>
      <c r="B995" s="6" t="s">
        <v>97</v>
      </c>
      <c r="C995" s="6">
        <v>2020</v>
      </c>
      <c r="D995" s="6" t="s">
        <v>106</v>
      </c>
    </row>
    <row r="996" spans="1:4" ht="16" x14ac:dyDescent="0.2">
      <c r="A996" s="6" t="s">
        <v>1092</v>
      </c>
      <c r="B996" s="6" t="s">
        <v>97</v>
      </c>
      <c r="C996" s="6">
        <v>2019</v>
      </c>
      <c r="D996" s="6" t="s">
        <v>106</v>
      </c>
    </row>
    <row r="997" spans="1:4" ht="16" x14ac:dyDescent="0.2">
      <c r="A997" s="6" t="s">
        <v>1093</v>
      </c>
      <c r="B997" s="6" t="s">
        <v>97</v>
      </c>
      <c r="C997" s="6">
        <v>2012</v>
      </c>
      <c r="D997" s="6" t="s">
        <v>106</v>
      </c>
    </row>
    <row r="998" spans="1:4" ht="16" x14ac:dyDescent="0.2">
      <c r="A998" s="6" t="s">
        <v>1094</v>
      </c>
      <c r="B998" s="6" t="s">
        <v>102</v>
      </c>
      <c r="C998" s="6">
        <v>2012</v>
      </c>
      <c r="D998" s="6" t="s">
        <v>106</v>
      </c>
    </row>
    <row r="999" spans="1:4" ht="16" x14ac:dyDescent="0.2">
      <c r="A999" s="6" t="s">
        <v>1095</v>
      </c>
      <c r="B999" s="6" t="s">
        <v>97</v>
      </c>
      <c r="C999" s="6">
        <v>2020</v>
      </c>
      <c r="D999" s="6" t="s">
        <v>106</v>
      </c>
    </row>
    <row r="1000" spans="1:4" ht="16" x14ac:dyDescent="0.2">
      <c r="A1000" s="6" t="s">
        <v>1096</v>
      </c>
      <c r="B1000" s="6" t="s">
        <v>97</v>
      </c>
      <c r="C1000" s="6">
        <v>2021</v>
      </c>
      <c r="D1000" s="6" t="s">
        <v>106</v>
      </c>
    </row>
    <row r="1001" spans="1:4" ht="16" x14ac:dyDescent="0.2">
      <c r="A1001" s="6" t="s">
        <v>1097</v>
      </c>
      <c r="B1001" s="6" t="s">
        <v>102</v>
      </c>
      <c r="C1001" s="6">
        <v>2016</v>
      </c>
      <c r="D1001" s="6" t="s">
        <v>106</v>
      </c>
    </row>
    <row r="1002" spans="1:4" ht="16" x14ac:dyDescent="0.2">
      <c r="A1002" s="6" t="s">
        <v>1098</v>
      </c>
      <c r="B1002" s="6" t="s">
        <v>97</v>
      </c>
      <c r="C1002" s="6">
        <v>2020</v>
      </c>
      <c r="D1002" s="6" t="s">
        <v>106</v>
      </c>
    </row>
    <row r="1003" spans="1:4" ht="16" x14ac:dyDescent="0.2">
      <c r="A1003" s="6" t="s">
        <v>1099</v>
      </c>
      <c r="B1003" s="6" t="s">
        <v>97</v>
      </c>
      <c r="C1003" s="6">
        <v>2018</v>
      </c>
      <c r="D1003" s="6" t="s">
        <v>106</v>
      </c>
    </row>
    <row r="1004" spans="1:4" ht="16" x14ac:dyDescent="0.2">
      <c r="A1004" s="6" t="s">
        <v>1100</v>
      </c>
      <c r="B1004" s="6" t="s">
        <v>97</v>
      </c>
      <c r="C1004" s="6">
        <v>2013</v>
      </c>
      <c r="D1004" s="6" t="s">
        <v>106</v>
      </c>
    </row>
    <row r="1005" spans="1:4" ht="16" x14ac:dyDescent="0.2">
      <c r="A1005" s="6" t="s">
        <v>1101</v>
      </c>
      <c r="B1005" s="6" t="s">
        <v>102</v>
      </c>
      <c r="C1005" s="6">
        <v>2014</v>
      </c>
      <c r="D1005" s="6" t="s">
        <v>106</v>
      </c>
    </row>
    <row r="1006" spans="1:4" ht="16" x14ac:dyDescent="0.2">
      <c r="A1006" s="6" t="s">
        <v>1102</v>
      </c>
      <c r="B1006" s="6" t="s">
        <v>97</v>
      </c>
      <c r="C1006" s="6">
        <v>2020</v>
      </c>
      <c r="D1006" s="6" t="s">
        <v>106</v>
      </c>
    </row>
    <row r="1007" spans="1:4" ht="16" x14ac:dyDescent="0.2">
      <c r="A1007" s="6" t="s">
        <v>1103</v>
      </c>
      <c r="B1007" s="6" t="s">
        <v>102</v>
      </c>
      <c r="C1007" s="6">
        <v>2017</v>
      </c>
      <c r="D1007" s="6" t="s">
        <v>106</v>
      </c>
    </row>
  </sheetData>
  <mergeCells count="1">
    <mergeCell ref="A6:D6"/>
  </mergeCells>
  <conditionalFormatting sqref="A1:A2 X1:X2">
    <cfRule type="expression" dxfId="282" priority="7">
      <formula>$A$2/$B$2&gt;=0.05</formula>
    </cfRule>
  </conditionalFormatting>
  <conditionalFormatting sqref="B1:B2 Y1:Y2">
    <cfRule type="expression" dxfId="281" priority="8">
      <formula>$A$2/$B$2&gt;=0.1</formula>
    </cfRule>
  </conditionalFormatting>
  <conditionalFormatting sqref="C1:C2 Z1:Z2">
    <cfRule type="expression" dxfId="280" priority="9">
      <formula>$A$2/$B$2&gt;=0.15</formula>
    </cfRule>
  </conditionalFormatting>
  <conditionalFormatting sqref="D1:D2 AA1:AA2">
    <cfRule type="expression" dxfId="279" priority="10">
      <formula>$A$2/$B$2&gt;=0.2</formula>
    </cfRule>
  </conditionalFormatting>
  <conditionalFormatting sqref="E1:E2 AB1:AB2">
    <cfRule type="expression" dxfId="278" priority="11">
      <formula>$A$2/$B$2&gt;=0.25</formula>
    </cfRule>
  </conditionalFormatting>
  <conditionalFormatting sqref="F1:F2 AC1:AC2">
    <cfRule type="expression" dxfId="277" priority="12">
      <formula>$A$2/$B$2&gt;=0.3</formula>
    </cfRule>
  </conditionalFormatting>
  <conditionalFormatting sqref="G1:G2 AD1:AD2">
    <cfRule type="expression" dxfId="276" priority="13">
      <formula>$A$2/$B$2&gt;=0.35</formula>
    </cfRule>
  </conditionalFormatting>
  <conditionalFormatting sqref="H1:H2 AE1:AE2">
    <cfRule type="expression" dxfId="275" priority="14">
      <formula>$A$2/$B$2&gt;=0.4</formula>
    </cfRule>
  </conditionalFormatting>
  <conditionalFormatting sqref="I1:I2 AF1:AF2">
    <cfRule type="expression" dxfId="274" priority="15">
      <formula>$A$2/$B$2&gt;=0.45</formula>
    </cfRule>
  </conditionalFormatting>
  <conditionalFormatting sqref="K1:K2 AH1:AH2">
    <cfRule type="expression" dxfId="273" priority="17">
      <formula>$A$2/$B$2&gt;=0.55</formula>
    </cfRule>
  </conditionalFormatting>
  <conditionalFormatting sqref="L1:L2 AI1:AI2">
    <cfRule type="expression" dxfId="272" priority="18">
      <formula>$A$2/$B$2&gt;=0.6</formula>
    </cfRule>
  </conditionalFormatting>
  <conditionalFormatting sqref="M1:M2 AJ1:AJ2">
    <cfRule type="expression" dxfId="271" priority="19">
      <formula>$A$2/$B$2&gt;=0.65</formula>
    </cfRule>
  </conditionalFormatting>
  <conditionalFormatting sqref="N1:N2 AK1:AK2">
    <cfRule type="expression" dxfId="270" priority="20">
      <formula>$A$2/$B$2&gt;=0.7</formula>
    </cfRule>
  </conditionalFormatting>
  <conditionalFormatting sqref="J1:J2 AG1:AG2">
    <cfRule type="expression" dxfId="269" priority="16">
      <formula>$A$2/$B$2&gt;=0.5</formula>
    </cfRule>
  </conditionalFormatting>
  <conditionalFormatting sqref="P1">
    <cfRule type="expression" dxfId="268" priority="6">
      <formula>$P$1&lt;&gt;""</formula>
    </cfRule>
  </conditionalFormatting>
  <conditionalFormatting sqref="A1:O2 X1:AO2 P2:R2 Q1:R1">
    <cfRule type="expression" dxfId="267" priority="5" stopIfTrue="1">
      <formula>$P$1="Feedback OFF"</formula>
    </cfRule>
  </conditionalFormatting>
  <conditionalFormatting sqref="O1:O2 AL1:AL2">
    <cfRule type="expression" dxfId="266" priority="21">
      <formula>$A$2/$B$2&gt;=0.75</formula>
    </cfRule>
  </conditionalFormatting>
  <conditionalFormatting sqref="P1:P2 AM1:AM2">
    <cfRule type="expression" dxfId="265" priority="22">
      <formula>$A$2/$B$2&gt;=0.8</formula>
    </cfRule>
  </conditionalFormatting>
  <conditionalFormatting sqref="Q1:Q2 AN1:AN2">
    <cfRule type="expression" dxfId="264" priority="23">
      <formula>$A$2/$B$2&gt;=0.85</formula>
    </cfRule>
  </conditionalFormatting>
  <conditionalFormatting sqref="R1:R2 AO1:AO2">
    <cfRule type="expression" dxfId="263" priority="24">
      <formula>$A$2/$B$2&gt;=1</formula>
    </cfRule>
  </conditionalFormatting>
  <conditionalFormatting sqref="A3:AA100">
    <cfRule type="expression" dxfId="257" priority="2" stopIfTrue="1">
      <formula>$D$2="DRAGGING CELLS IS NOT PERMITTED. PLEASE UNDO LAST ACTION!!"</formula>
    </cfRule>
  </conditionalFormatting>
  <dataValidations count="1">
    <dataValidation type="list" allowBlank="1" showInputMessage="1" showErrorMessage="1" sqref="P1" xr:uid="{8049A6A7-0EFD-094B-AA41-487B516D0FEA}">
      <formula1>"Feedback ON, Taunting ON, Feedback OFF"</formula1>
    </dataValidation>
  </dataValidation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25" stopIfTrue="1" id="{5208B93F-5CF9-3347-BA6F-42E428B890F1}">
            <xm:f>AND(('Pivot TableSC'!$A$2/'Pivot TableSC'!$B$2&gt;=Scoreboard!$F$19),$P$1&lt;&gt;"Feedback OFF",IF('Pivot TableSC'!A3=FeedbackSFX!$C$2, TRUE, FALSE))</xm:f>
            <x14:dxf>
              <fill>
                <patternFill>
                  <bgColor rgb="FFCEEED0"/>
                </patternFill>
              </fill>
            </x14:dxf>
          </x14:cfRule>
          <x14:cfRule type="expression" priority="26" stopIfTrue="1" id="{F5735C7F-5E47-654F-AD60-77BC810015AC}">
            <xm:f>AND(('Pivot TableSC'!$A$2/'Pivot TableSC'!$B$2&gt;=Scoreboard!$F$19),$P$1&lt;&gt;"Feedback OFF",IF('Pivot TableSC'!A3=FeedbackSFX!$K$2, TRUE, FALSE))</xm:f>
            <x14:dxf>
              <fill>
                <patternFill>
                  <bgColor rgb="FFFFFF64"/>
                </patternFill>
              </fill>
            </x14:dxf>
          </x14:cfRule>
          <x14:cfRule type="expression" priority="27" stopIfTrue="1" id="{44368287-9A7E-1347-AB62-00985E81DB44}">
            <xm:f>AND(('Pivot TableSC'!$A$2/'Pivot TableSC'!$B$2&gt;=Scoreboard!$F$19),$P$1&lt;&gt;"Feedback OFF",AND(IF('Pivot TableSC'!A3&lt;&gt;FeedbackSFX!$C$2, TRUE, FALSE),'Pivot TableSC'!A3&lt;&gt;"",_xlfn.ISFORMULA('Pivot TableSC'!A3)))</xm:f>
            <x14:dxf>
              <fill>
                <patternFill>
                  <bgColor rgb="FFFF99CC"/>
                </patternFill>
              </fill>
            </x14:dxf>
          </x14:cfRule>
          <xm:sqref>A3:AL275</xm:sqref>
        </x14:conditionalFormatting>
        <x14:conditionalFormatting xmlns:xm="http://schemas.microsoft.com/office/excel/2006/main">
          <x14:cfRule type="expression" priority="4" stopIfTrue="1" id="{8984A6B0-4F94-5E4F-AD67-F7FACA81CCEC}">
            <xm:f>Scoreboard!$F$24&lt;&gt;""</xm:f>
            <x14:dxf>
              <font>
                <color rgb="FF9C0006"/>
              </font>
              <fill>
                <patternFill>
                  <fgColor indexed="64"/>
                  <bgColor rgb="FFFFC7CE"/>
                </patternFill>
              </fill>
            </x14:dxf>
          </x14:cfRule>
          <xm:sqref>I1:N1</xm:sqref>
        </x14:conditionalFormatting>
        <x14:conditionalFormatting xmlns:xm="http://schemas.microsoft.com/office/excel/2006/main">
          <x14:cfRule type="expression" priority="1" stopIfTrue="1" id="{608DAAA9-6A5F-BD46-B9A3-3BD91550120C}">
            <xm:f>Scoreboard!$E$4="Excel version: Invalid"</xm:f>
            <x14:dxf>
              <font>
                <color rgb="FF9C0006"/>
              </font>
              <fill>
                <patternFill>
                  <fgColor indexed="64"/>
                  <bgColor rgb="FFFFC7CE"/>
                </patternFill>
              </fill>
            </x14:dxf>
          </x14:cfRule>
          <x14:cfRule type="expression" priority="3" stopIfTrue="1" id="{6B6F3E7A-F811-954B-85B8-A8FE578D53E6}">
            <xm:f>Scoreboard!$F$24&lt;&gt;""</xm:f>
            <x14:dxf>
              <font>
                <color rgb="FF9C0006"/>
              </font>
              <fill>
                <patternFill>
                  <fgColor indexed="64"/>
                  <bgColor rgb="FFFFC7CE"/>
                </patternFill>
              </fill>
            </x14:dxf>
          </x14:cfRule>
          <xm:sqref>A3:AA100</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A3027C-480A-0E4A-B484-06A070CA9DBE}">
  <sheetPr>
    <tabColor rgb="FF4FADEA"/>
  </sheetPr>
  <dimension ref="A1:AO1007"/>
  <sheetViews>
    <sheetView showGridLines="0" zoomScale="130" zoomScaleNormal="130" workbookViewId="0">
      <pane ySplit="2" topLeftCell="A3" activePane="bottomLeft" state="frozen"/>
      <selection pane="bottomLeft" activeCell="A3" sqref="A3:XFD3"/>
    </sheetView>
  </sheetViews>
  <sheetFormatPr baseColWidth="10" defaultColWidth="8.83203125" defaultRowHeight="9" x14ac:dyDescent="0.15"/>
  <cols>
    <col min="1" max="1" width="13" style="95" bestFit="1" customWidth="1"/>
    <col min="2" max="2" width="13.1640625" style="95" customWidth="1"/>
    <col min="3" max="3" width="13.83203125" style="95" bestFit="1" customWidth="1"/>
    <col min="4" max="4" width="10.83203125" style="95" bestFit="1" customWidth="1"/>
    <col min="5" max="5" width="5" style="95" customWidth="1"/>
    <col min="6" max="6" width="12.33203125" style="95" customWidth="1"/>
    <col min="7" max="8" width="8.83203125" style="95" bestFit="1" customWidth="1"/>
    <col min="9" max="9" width="11" style="95" bestFit="1" customWidth="1"/>
    <col min="10" max="10" width="10.83203125" style="95" bestFit="1" customWidth="1"/>
    <col min="11" max="11" width="15.6640625" style="95" bestFit="1" customWidth="1"/>
    <col min="12" max="12" width="16.5" style="95" bestFit="1" customWidth="1"/>
    <col min="13" max="14" width="7.6640625" style="95" bestFit="1" customWidth="1"/>
    <col min="15" max="15" width="11.5" style="95" bestFit="1" customWidth="1"/>
    <col min="16" max="31" width="8.83203125" style="95"/>
    <col min="32" max="32" width="9" style="95" bestFit="1" customWidth="1"/>
    <col min="33" max="16384" width="8.83203125" style="95"/>
  </cols>
  <sheetData>
    <row r="1" spans="1:41" s="146" customFormat="1" ht="22" customHeight="1" x14ac:dyDescent="0.15">
      <c r="A1" s="100" t="s">
        <v>1387</v>
      </c>
      <c r="B1" s="100" t="s">
        <v>1388</v>
      </c>
      <c r="C1" s="100" t="s">
        <v>1389</v>
      </c>
      <c r="D1" s="102" t="str" cm="1">
        <f t="array" aca="1" ref="D1" ca="1">IFERROR(
    _xlfn.LET(
        _xlpm.FileName, MID(CELL("filename", A1), FIND("]", CELL("filename", A1)) + 1, 255),
        _xlpm.DynamicRef, INDIRECT("'#_" &amp; _xlpm.FileName &amp; "'!" &amp; C2),
        IF(
            TYPE(_xlpm.DynamicRef) = 1,
            VLOOKUP(
                CELL("format", _xlpm.DynamicRef),
                FormatCodesSFX!$A$4:$B$53,
                2,
                FALSE
            ),
            _xlfn.SWITCH(
                TYPE(_xlpm.DynamicRef),
                2, "short text",
                4, "logical",
                16, "error",
                64, "long text",
                "Other"
            )
        )
    ),
    "Error in formula"
)</f>
        <v>error</v>
      </c>
      <c r="E1" s="100"/>
      <c r="F1" s="100"/>
      <c r="G1" s="100"/>
      <c r="H1" s="100"/>
      <c r="I1" s="102" t="str">
        <f>'Pivot TableSC'!$I$1</f>
        <v>Super Mascot</v>
      </c>
      <c r="J1" s="102"/>
      <c r="K1" s="102"/>
      <c r="L1" s="102" t="s">
        <v>1390</v>
      </c>
      <c r="M1" s="102"/>
      <c r="N1" s="102"/>
      <c r="O1" s="102"/>
      <c r="P1" s="102" t="s">
        <v>1391</v>
      </c>
      <c r="Q1" s="102"/>
      <c r="R1" s="102"/>
      <c r="S1" s="92"/>
      <c r="T1" s="92"/>
      <c r="U1" s="92"/>
      <c r="V1" s="92"/>
      <c r="W1" s="92"/>
      <c r="X1" s="100" t="str">
        <f t="shared" ref="X1:AA2" si="0">A1</f>
        <v>earned</v>
      </c>
      <c r="Y1" s="100" t="str">
        <f t="shared" si="0"/>
        <v>possible</v>
      </c>
      <c r="Z1" s="100" t="str">
        <f t="shared" si="0"/>
        <v>cell</v>
      </c>
      <c r="AA1" s="102" t="str">
        <f t="shared" ca="1" si="0"/>
        <v>error</v>
      </c>
      <c r="AB1" s="100"/>
      <c r="AC1" s="100"/>
      <c r="AD1" s="92"/>
      <c r="AE1" s="92"/>
      <c r="AF1" s="102" t="str">
        <f>I1</f>
        <v>Super Mascot</v>
      </c>
      <c r="AG1" s="102"/>
      <c r="AH1" s="92"/>
      <c r="AI1" s="92"/>
      <c r="AJ1" s="92"/>
      <c r="AK1" s="92"/>
      <c r="AL1" s="102" t="s">
        <v>1390</v>
      </c>
      <c r="AM1" s="92"/>
      <c r="AN1" s="92"/>
      <c r="AO1" s="92"/>
    </row>
    <row r="2" spans="1:41" s="146" customFormat="1" ht="23" customHeight="1" x14ac:dyDescent="0.15">
      <c r="A2" s="100" t="str">
        <f ca="1">'Pivot TableSC'!$A$2</f>
        <v/>
      </c>
      <c r="B2" s="103">
        <f>'Pivot TableSC'!$B$2</f>
        <v>9</v>
      </c>
      <c r="C2" s="100" t="str" cm="1">
        <f t="array" aca="1" ref="C2" ca="1">SUBSTITUTE(IF(LEN(CELL("address"))&lt;15,CELL("address"),""),"$","")</f>
        <v/>
      </c>
      <c r="D2" s="102" t="str" cm="1">
        <f t="array" aca="1" ref="D2" ca="1">IF(ISNUMBER(SEARCH("#REF!",_xlfn.SINGLE(_xlfn.FORMULATEXT(INDIRECT("'Pivot TableSC'!" &amp; C2))))), "DRAGGING CELLS IS NOT PERMITTED. PLEASE UNDO LAST ACTION!!",IF(IF('Pivot TableSC'!B2=0,1,'Pivot TableSC'!C2/'Pivot TableSC'!B2)&gt;=Scoreboard!$F$19,IF(ISNUMBER(SEARCH("#REF!",_xlfn.SINGLE(_xlfn.FORMULATEXT(INDIRECT("'Pivot TableSC'!"&amp;C2))))),"DRAGGING CELLS IS NOT PERMITTED. PLEASE UNDO LAST ACTION!!",IF($P$1&lt;&gt;"Feedback OFF",IFERROR(HLOOKUP(INDIRECT("'Pivot TableSC'!"&amp;C2),FeedbackSFX!$B$2:$N$10,IF($P$1="Feedback ON", 2, FeedbackSFX!B1), FALSE), ""),"")),IF(IF('Pivot TableSC'!B2=0,1,'Pivot TableSC'!C2/'Pivot TableSC'!B2)&gt;=Scoreboard!$F$19/2,"Earn "&amp;TEXT(Scoreboard!$F$19,"0%")&amp;" to unlock score and feedback. ---&gt; Halfway There!!!","Earn "&amp;TEXT(Scoreboard!$F$19,"0%")&amp;" to unlock score and feedback.")))</f>
        <v>Earn 50% to unlock score and feedback.</v>
      </c>
      <c r="E2" s="100"/>
      <c r="F2" s="100"/>
      <c r="G2" s="100"/>
      <c r="H2" s="100"/>
      <c r="I2" s="104"/>
      <c r="J2" s="100"/>
      <c r="K2" s="100"/>
      <c r="L2" s="100"/>
      <c r="M2" s="100"/>
      <c r="N2" s="100"/>
      <c r="O2" s="100"/>
      <c r="P2" s="100"/>
      <c r="Q2" s="100"/>
      <c r="R2" s="100"/>
      <c r="S2" s="92"/>
      <c r="T2" s="92"/>
      <c r="U2" s="92"/>
      <c r="V2" s="92"/>
      <c r="W2" s="92"/>
      <c r="X2" s="105" t="str">
        <f t="shared" ca="1" si="0"/>
        <v/>
      </c>
      <c r="Y2" s="105">
        <f t="shared" si="0"/>
        <v>9</v>
      </c>
      <c r="Z2" s="105" t="str">
        <f t="shared" ca="1" si="0"/>
        <v/>
      </c>
      <c r="AA2" s="102" t="str">
        <f t="shared" ca="1" si="0"/>
        <v>Earn 50% to unlock score and feedback.</v>
      </c>
      <c r="AB2" s="100"/>
      <c r="AC2" s="100"/>
      <c r="AD2" s="92"/>
      <c r="AE2" s="92"/>
      <c r="AF2" s="92"/>
      <c r="AG2" s="92"/>
      <c r="AH2" s="92"/>
      <c r="AI2" s="92"/>
      <c r="AJ2" s="92"/>
      <c r="AK2" s="92"/>
      <c r="AL2" s="92"/>
      <c r="AM2" s="92"/>
      <c r="AN2" s="92"/>
      <c r="AO2" s="92"/>
    </row>
    <row r="3" spans="1:41" x14ac:dyDescent="0.15">
      <c r="A3" s="94" t="s">
        <v>88</v>
      </c>
    </row>
    <row r="4" spans="1:41" x14ac:dyDescent="0.15">
      <c r="A4" s="95" t="s">
        <v>89</v>
      </c>
    </row>
    <row r="6" spans="1:41" x14ac:dyDescent="0.15">
      <c r="A6" s="106" t="s">
        <v>90</v>
      </c>
      <c r="B6" s="106"/>
      <c r="C6" s="106"/>
      <c r="D6" s="106"/>
    </row>
    <row r="7" spans="1:41" x14ac:dyDescent="0.15">
      <c r="A7" s="97" t="s">
        <v>91</v>
      </c>
      <c r="B7" s="97" t="s">
        <v>92</v>
      </c>
      <c r="C7" s="97" t="s">
        <v>93</v>
      </c>
      <c r="D7" s="97" t="s">
        <v>94</v>
      </c>
      <c r="F7" s="147" t="s">
        <v>95</v>
      </c>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row>
    <row r="8" spans="1:41" x14ac:dyDescent="0.15">
      <c r="A8" s="100" t="s">
        <v>96</v>
      </c>
      <c r="B8" s="100" t="s">
        <v>97</v>
      </c>
      <c r="C8" s="100">
        <v>2021</v>
      </c>
      <c r="D8" s="100" t="s">
        <v>98</v>
      </c>
      <c r="F8" s="147" t="s">
        <v>99</v>
      </c>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47"/>
      <c r="AL8" s="147"/>
      <c r="AM8" s="147"/>
      <c r="AN8" s="147"/>
    </row>
    <row r="9" spans="1:41" x14ac:dyDescent="0.15">
      <c r="A9" s="100" t="s">
        <v>100</v>
      </c>
      <c r="B9" s="100" t="s">
        <v>97</v>
      </c>
      <c r="C9" s="100">
        <v>2018</v>
      </c>
      <c r="D9" s="100" t="s">
        <v>98</v>
      </c>
    </row>
    <row r="10" spans="1:41" x14ac:dyDescent="0.15">
      <c r="A10" s="100" t="s">
        <v>101</v>
      </c>
      <c r="B10" s="100" t="s">
        <v>102</v>
      </c>
      <c r="C10" s="100">
        <v>2019</v>
      </c>
      <c r="D10" s="100" t="s">
        <v>98</v>
      </c>
      <c r="F10" s="92" t="s">
        <v>103</v>
      </c>
      <c r="G10" s="92" t="s">
        <v>94</v>
      </c>
      <c r="H10" s="92"/>
      <c r="I10" s="92"/>
      <c r="L10" s="125" t="s">
        <v>103</v>
      </c>
      <c r="M10" s="125" t="s">
        <v>94</v>
      </c>
      <c r="N10" s="125"/>
      <c r="O10" s="125"/>
    </row>
    <row r="11" spans="1:41" x14ac:dyDescent="0.15">
      <c r="A11" s="100" t="s">
        <v>104</v>
      </c>
      <c r="B11" s="100" t="s">
        <v>97</v>
      </c>
      <c r="C11" s="100">
        <v>2019</v>
      </c>
      <c r="D11" s="100" t="s">
        <v>98</v>
      </c>
      <c r="F11" s="92" t="s">
        <v>92</v>
      </c>
      <c r="G11" s="92" t="s">
        <v>105</v>
      </c>
      <c r="H11" s="92" t="s">
        <v>106</v>
      </c>
      <c r="I11" s="92" t="s">
        <v>107</v>
      </c>
      <c r="L11" s="125" t="s">
        <v>92</v>
      </c>
      <c r="M11" s="125" t="s">
        <v>105</v>
      </c>
      <c r="N11" s="125" t="s">
        <v>106</v>
      </c>
      <c r="O11" s="125" t="s">
        <v>107</v>
      </c>
    </row>
    <row r="12" spans="1:41" x14ac:dyDescent="0.15">
      <c r="A12" s="100" t="s">
        <v>108</v>
      </c>
      <c r="B12" s="100" t="s">
        <v>97</v>
      </c>
      <c r="C12" s="100">
        <v>2007</v>
      </c>
      <c r="D12" s="100" t="s">
        <v>98</v>
      </c>
      <c r="F12" s="92" t="s">
        <v>102</v>
      </c>
      <c r="G12" s="92">
        <v>0.4911242603550296</v>
      </c>
      <c r="H12" s="92">
        <v>0.50887573964497046</v>
      </c>
      <c r="I12" s="92">
        <v>1</v>
      </c>
      <c r="L12" s="92" t="s">
        <v>102</v>
      </c>
      <c r="M12" s="148">
        <v>0.4911242603550296</v>
      </c>
      <c r="N12" s="148">
        <v>0.50887573964497046</v>
      </c>
      <c r="O12" s="148">
        <v>1</v>
      </c>
    </row>
    <row r="13" spans="1:41" x14ac:dyDescent="0.15">
      <c r="A13" s="100" t="s">
        <v>109</v>
      </c>
      <c r="B13" s="100" t="s">
        <v>102</v>
      </c>
      <c r="C13" s="100">
        <v>2021</v>
      </c>
      <c r="D13" s="100" t="s">
        <v>98</v>
      </c>
      <c r="F13" s="92" t="s">
        <v>97</v>
      </c>
      <c r="G13" s="92">
        <v>0.53107344632768361</v>
      </c>
      <c r="H13" s="92">
        <v>0.46892655367231639</v>
      </c>
      <c r="I13" s="92">
        <v>1</v>
      </c>
      <c r="L13" s="92" t="s">
        <v>97</v>
      </c>
      <c r="M13" s="148">
        <v>0.53107344632768361</v>
      </c>
      <c r="N13" s="148">
        <v>0.46892655367231639</v>
      </c>
      <c r="O13" s="148">
        <v>1</v>
      </c>
    </row>
    <row r="14" spans="1:41" x14ac:dyDescent="0.15">
      <c r="A14" s="100" t="s">
        <v>110</v>
      </c>
      <c r="B14" s="100" t="s">
        <v>97</v>
      </c>
      <c r="C14" s="100">
        <v>2019</v>
      </c>
      <c r="D14" s="100" t="s">
        <v>98</v>
      </c>
      <c r="F14" s="92" t="s">
        <v>107</v>
      </c>
      <c r="G14" s="92">
        <v>0.52142857142857146</v>
      </c>
      <c r="H14" s="92">
        <v>0.47857142857142859</v>
      </c>
      <c r="I14" s="92">
        <v>1</v>
      </c>
      <c r="L14" s="125" t="s">
        <v>107</v>
      </c>
      <c r="M14" s="149">
        <v>0.52142857142857146</v>
      </c>
      <c r="N14" s="149">
        <v>0.47857142857142859</v>
      </c>
      <c r="O14" s="149">
        <v>1</v>
      </c>
    </row>
    <row r="15" spans="1:41" x14ac:dyDescent="0.15">
      <c r="A15" s="100" t="s">
        <v>111</v>
      </c>
      <c r="B15" s="100" t="s">
        <v>97</v>
      </c>
      <c r="C15" s="100">
        <v>2020</v>
      </c>
      <c r="D15" s="100" t="s">
        <v>98</v>
      </c>
      <c r="F15" s="92"/>
      <c r="G15" s="92"/>
      <c r="H15" s="92"/>
    </row>
    <row r="16" spans="1:41" x14ac:dyDescent="0.15">
      <c r="A16" s="100" t="s">
        <v>112</v>
      </c>
      <c r="B16" s="100" t="s">
        <v>97</v>
      </c>
      <c r="C16" s="100">
        <v>2021</v>
      </c>
      <c r="D16" s="100" t="s">
        <v>98</v>
      </c>
      <c r="F16" s="92"/>
      <c r="G16" s="92"/>
      <c r="H16" s="92"/>
    </row>
    <row r="17" spans="1:13" x14ac:dyDescent="0.15">
      <c r="A17" s="100" t="s">
        <v>113</v>
      </c>
      <c r="B17" s="100" t="s">
        <v>97</v>
      </c>
      <c r="C17" s="100">
        <v>2021</v>
      </c>
      <c r="D17" s="100" t="s">
        <v>98</v>
      </c>
      <c r="F17" s="92"/>
      <c r="G17" s="92"/>
      <c r="H17" s="92"/>
    </row>
    <row r="18" spans="1:13" x14ac:dyDescent="0.15">
      <c r="A18" s="100" t="s">
        <v>114</v>
      </c>
      <c r="B18" s="100" t="s">
        <v>97</v>
      </c>
      <c r="C18" s="100">
        <v>2020</v>
      </c>
      <c r="D18" s="100" t="s">
        <v>98</v>
      </c>
      <c r="F18" s="92"/>
      <c r="G18" s="92"/>
      <c r="H18" s="92"/>
      <c r="J18" s="92"/>
      <c r="K18" s="92"/>
      <c r="L18" s="92"/>
      <c r="M18" s="92"/>
    </row>
    <row r="19" spans="1:13" x14ac:dyDescent="0.15">
      <c r="A19" s="100" t="s">
        <v>115</v>
      </c>
      <c r="B19" s="100" t="s">
        <v>97</v>
      </c>
      <c r="C19" s="100">
        <v>2009</v>
      </c>
      <c r="D19" s="100" t="s">
        <v>98</v>
      </c>
      <c r="F19" s="92"/>
      <c r="G19" s="92"/>
      <c r="H19" s="92"/>
      <c r="J19" s="92"/>
      <c r="K19" s="92"/>
      <c r="L19" s="92"/>
      <c r="M19" s="92"/>
    </row>
    <row r="20" spans="1:13" x14ac:dyDescent="0.15">
      <c r="A20" s="100" t="s">
        <v>116</v>
      </c>
      <c r="B20" s="100" t="s">
        <v>97</v>
      </c>
      <c r="C20" s="100">
        <v>2020</v>
      </c>
      <c r="D20" s="100" t="s">
        <v>98</v>
      </c>
      <c r="F20" s="92"/>
      <c r="G20" s="92"/>
      <c r="H20" s="92"/>
      <c r="J20" s="92"/>
      <c r="K20" s="92"/>
      <c r="L20" s="92"/>
      <c r="M20" s="92"/>
    </row>
    <row r="21" spans="1:13" x14ac:dyDescent="0.15">
      <c r="A21" s="100" t="s">
        <v>117</v>
      </c>
      <c r="B21" s="100" t="s">
        <v>102</v>
      </c>
      <c r="C21" s="100">
        <v>2019</v>
      </c>
      <c r="D21" s="100" t="s">
        <v>98</v>
      </c>
      <c r="F21" s="92"/>
      <c r="G21" s="92"/>
      <c r="H21" s="92"/>
      <c r="J21" s="92"/>
      <c r="K21" s="92"/>
      <c r="L21" s="92"/>
      <c r="M21" s="92"/>
    </row>
    <row r="22" spans="1:13" x14ac:dyDescent="0.15">
      <c r="A22" s="100" t="s">
        <v>118</v>
      </c>
      <c r="B22" s="100" t="s">
        <v>97</v>
      </c>
      <c r="C22" s="100">
        <v>2009</v>
      </c>
      <c r="D22" s="100" t="s">
        <v>98</v>
      </c>
      <c r="F22" s="92"/>
      <c r="G22" s="92"/>
      <c r="H22" s="92"/>
      <c r="J22" s="92"/>
    </row>
    <row r="23" spans="1:13" x14ac:dyDescent="0.15">
      <c r="A23" s="100" t="s">
        <v>119</v>
      </c>
      <c r="B23" s="100" t="s">
        <v>97</v>
      </c>
      <c r="C23" s="100">
        <v>2021</v>
      </c>
      <c r="D23" s="100" t="s">
        <v>98</v>
      </c>
      <c r="F23" s="92"/>
      <c r="G23" s="92"/>
      <c r="H23" s="92"/>
    </row>
    <row r="24" spans="1:13" x14ac:dyDescent="0.15">
      <c r="A24" s="100" t="s">
        <v>120</v>
      </c>
      <c r="B24" s="100" t="s">
        <v>102</v>
      </c>
      <c r="C24" s="100">
        <v>2018</v>
      </c>
      <c r="D24" s="100" t="s">
        <v>98</v>
      </c>
      <c r="F24" s="92"/>
      <c r="G24" s="92"/>
      <c r="H24" s="92"/>
    </row>
    <row r="25" spans="1:13" x14ac:dyDescent="0.15">
      <c r="A25" s="100" t="s">
        <v>121</v>
      </c>
      <c r="B25" s="100" t="s">
        <v>97</v>
      </c>
      <c r="C25" s="100">
        <v>2020</v>
      </c>
      <c r="D25" s="100" t="s">
        <v>98</v>
      </c>
      <c r="F25" s="92"/>
      <c r="G25" s="92"/>
      <c r="H25" s="92"/>
    </row>
    <row r="26" spans="1:13" x14ac:dyDescent="0.15">
      <c r="A26" s="100" t="s">
        <v>122</v>
      </c>
      <c r="B26" s="100" t="s">
        <v>102</v>
      </c>
      <c r="C26" s="100">
        <v>2017</v>
      </c>
      <c r="D26" s="100" t="s">
        <v>98</v>
      </c>
      <c r="F26" s="92"/>
      <c r="G26" s="92"/>
      <c r="H26" s="92"/>
    </row>
    <row r="27" spans="1:13" x14ac:dyDescent="0.15">
      <c r="A27" s="100" t="s">
        <v>123</v>
      </c>
      <c r="B27" s="100" t="s">
        <v>97</v>
      </c>
      <c r="C27" s="100">
        <v>2019</v>
      </c>
      <c r="D27" s="100" t="s">
        <v>98</v>
      </c>
      <c r="F27" s="92"/>
      <c r="G27" s="92"/>
      <c r="H27" s="92"/>
    </row>
    <row r="28" spans="1:13" x14ac:dyDescent="0.15">
      <c r="A28" s="100" t="s">
        <v>124</v>
      </c>
      <c r="B28" s="100" t="s">
        <v>97</v>
      </c>
      <c r="C28" s="100">
        <v>2020</v>
      </c>
      <c r="D28" s="100" t="s">
        <v>98</v>
      </c>
    </row>
    <row r="29" spans="1:13" x14ac:dyDescent="0.15">
      <c r="A29" s="100" t="s">
        <v>125</v>
      </c>
      <c r="B29" s="100" t="s">
        <v>97</v>
      </c>
      <c r="C29" s="100">
        <v>2019</v>
      </c>
      <c r="D29" s="100" t="s">
        <v>98</v>
      </c>
    </row>
    <row r="30" spans="1:13" x14ac:dyDescent="0.15">
      <c r="A30" s="100" t="s">
        <v>126</v>
      </c>
      <c r="B30" s="100" t="s">
        <v>97</v>
      </c>
      <c r="C30" s="100">
        <v>2009</v>
      </c>
      <c r="D30" s="100" t="s">
        <v>98</v>
      </c>
    </row>
    <row r="31" spans="1:13" x14ac:dyDescent="0.15">
      <c r="A31" s="100" t="s">
        <v>127</v>
      </c>
      <c r="B31" s="100" t="s">
        <v>97</v>
      </c>
      <c r="C31" s="100">
        <v>2021</v>
      </c>
      <c r="D31" s="100" t="s">
        <v>98</v>
      </c>
    </row>
    <row r="32" spans="1:13" x14ac:dyDescent="0.15">
      <c r="A32" s="100" t="s">
        <v>128</v>
      </c>
      <c r="B32" s="100" t="s">
        <v>97</v>
      </c>
      <c r="C32" s="100">
        <v>2021</v>
      </c>
      <c r="D32" s="100" t="s">
        <v>98</v>
      </c>
    </row>
    <row r="33" spans="1:4" x14ac:dyDescent="0.15">
      <c r="A33" s="100" t="s">
        <v>129</v>
      </c>
      <c r="B33" s="100" t="s">
        <v>97</v>
      </c>
      <c r="C33" s="100">
        <v>2019</v>
      </c>
      <c r="D33" s="100" t="s">
        <v>98</v>
      </c>
    </row>
    <row r="34" spans="1:4" x14ac:dyDescent="0.15">
      <c r="A34" s="100" t="s">
        <v>130</v>
      </c>
      <c r="B34" s="100" t="s">
        <v>102</v>
      </c>
      <c r="C34" s="100">
        <v>2021</v>
      </c>
      <c r="D34" s="100" t="s">
        <v>98</v>
      </c>
    </row>
    <row r="35" spans="1:4" x14ac:dyDescent="0.15">
      <c r="A35" s="100" t="s">
        <v>131</v>
      </c>
      <c r="B35" s="100" t="s">
        <v>97</v>
      </c>
      <c r="C35" s="100">
        <v>2014</v>
      </c>
      <c r="D35" s="100" t="s">
        <v>98</v>
      </c>
    </row>
    <row r="36" spans="1:4" x14ac:dyDescent="0.15">
      <c r="A36" s="100" t="s">
        <v>132</v>
      </c>
      <c r="B36" s="100" t="s">
        <v>102</v>
      </c>
      <c r="C36" s="100">
        <v>2019</v>
      </c>
      <c r="D36" s="100" t="s">
        <v>98</v>
      </c>
    </row>
    <row r="37" spans="1:4" x14ac:dyDescent="0.15">
      <c r="A37" s="100" t="s">
        <v>133</v>
      </c>
      <c r="B37" s="100" t="s">
        <v>97</v>
      </c>
      <c r="C37" s="100">
        <v>2020</v>
      </c>
      <c r="D37" s="100" t="s">
        <v>98</v>
      </c>
    </row>
    <row r="38" spans="1:4" x14ac:dyDescent="0.15">
      <c r="A38" s="100" t="s">
        <v>134</v>
      </c>
      <c r="B38" s="100" t="s">
        <v>97</v>
      </c>
      <c r="C38" s="100">
        <v>2019</v>
      </c>
      <c r="D38" s="100" t="s">
        <v>98</v>
      </c>
    </row>
    <row r="39" spans="1:4" x14ac:dyDescent="0.15">
      <c r="A39" s="100" t="s">
        <v>135</v>
      </c>
      <c r="B39" s="100" t="s">
        <v>102</v>
      </c>
      <c r="C39" s="100">
        <v>2017</v>
      </c>
      <c r="D39" s="100" t="s">
        <v>98</v>
      </c>
    </row>
    <row r="40" spans="1:4" x14ac:dyDescent="0.15">
      <c r="A40" s="100" t="s">
        <v>136</v>
      </c>
      <c r="B40" s="100" t="s">
        <v>97</v>
      </c>
      <c r="C40" s="100">
        <v>2021</v>
      </c>
      <c r="D40" s="100" t="s">
        <v>98</v>
      </c>
    </row>
    <row r="41" spans="1:4" x14ac:dyDescent="0.15">
      <c r="A41" s="100" t="s">
        <v>137</v>
      </c>
      <c r="B41" s="100" t="s">
        <v>97</v>
      </c>
      <c r="C41" s="100">
        <v>2020</v>
      </c>
      <c r="D41" s="100" t="s">
        <v>98</v>
      </c>
    </row>
    <row r="42" spans="1:4" x14ac:dyDescent="0.15">
      <c r="A42" s="100" t="s">
        <v>138</v>
      </c>
      <c r="B42" s="100" t="s">
        <v>97</v>
      </c>
      <c r="C42" s="100">
        <v>2017</v>
      </c>
      <c r="D42" s="100" t="s">
        <v>98</v>
      </c>
    </row>
    <row r="43" spans="1:4" x14ac:dyDescent="0.15">
      <c r="A43" s="100" t="s">
        <v>139</v>
      </c>
      <c r="B43" s="100" t="s">
        <v>97</v>
      </c>
      <c r="C43" s="100">
        <v>2019</v>
      </c>
      <c r="D43" s="100" t="s">
        <v>98</v>
      </c>
    </row>
    <row r="44" spans="1:4" x14ac:dyDescent="0.15">
      <c r="A44" s="100" t="s">
        <v>140</v>
      </c>
      <c r="B44" s="100" t="s">
        <v>97</v>
      </c>
      <c r="C44" s="100">
        <v>2019</v>
      </c>
      <c r="D44" s="100" t="s">
        <v>98</v>
      </c>
    </row>
    <row r="45" spans="1:4" x14ac:dyDescent="0.15">
      <c r="A45" s="100" t="s">
        <v>141</v>
      </c>
      <c r="B45" s="100" t="s">
        <v>97</v>
      </c>
      <c r="C45" s="100">
        <v>2021</v>
      </c>
      <c r="D45" s="100" t="s">
        <v>98</v>
      </c>
    </row>
    <row r="46" spans="1:4" x14ac:dyDescent="0.15">
      <c r="A46" s="100" t="s">
        <v>142</v>
      </c>
      <c r="B46" s="100" t="s">
        <v>97</v>
      </c>
      <c r="C46" s="100">
        <v>2017</v>
      </c>
      <c r="D46" s="100" t="s">
        <v>98</v>
      </c>
    </row>
    <row r="47" spans="1:4" x14ac:dyDescent="0.15">
      <c r="A47" s="100" t="s">
        <v>143</v>
      </c>
      <c r="B47" s="100" t="s">
        <v>97</v>
      </c>
      <c r="C47" s="100">
        <v>2019</v>
      </c>
      <c r="D47" s="100" t="s">
        <v>98</v>
      </c>
    </row>
    <row r="48" spans="1:4" x14ac:dyDescent="0.15">
      <c r="A48" s="100" t="s">
        <v>144</v>
      </c>
      <c r="B48" s="100" t="s">
        <v>97</v>
      </c>
      <c r="C48" s="100">
        <v>2020</v>
      </c>
      <c r="D48" s="100" t="s">
        <v>98</v>
      </c>
    </row>
    <row r="49" spans="1:4" x14ac:dyDescent="0.15">
      <c r="A49" s="100" t="s">
        <v>145</v>
      </c>
      <c r="B49" s="100" t="s">
        <v>97</v>
      </c>
      <c r="C49" s="100">
        <v>2018</v>
      </c>
      <c r="D49" s="100" t="s">
        <v>98</v>
      </c>
    </row>
    <row r="50" spans="1:4" x14ac:dyDescent="0.15">
      <c r="A50" s="100" t="s">
        <v>146</v>
      </c>
      <c r="B50" s="100" t="s">
        <v>97</v>
      </c>
      <c r="C50" s="100">
        <v>2020</v>
      </c>
      <c r="D50" s="100" t="s">
        <v>98</v>
      </c>
    </row>
    <row r="51" spans="1:4" x14ac:dyDescent="0.15">
      <c r="A51" s="100" t="s">
        <v>147</v>
      </c>
      <c r="B51" s="100" t="s">
        <v>97</v>
      </c>
      <c r="C51" s="100">
        <v>2019</v>
      </c>
      <c r="D51" s="100" t="s">
        <v>98</v>
      </c>
    </row>
    <row r="52" spans="1:4" x14ac:dyDescent="0.15">
      <c r="A52" s="100" t="s">
        <v>148</v>
      </c>
      <c r="B52" s="100" t="s">
        <v>97</v>
      </c>
      <c r="C52" s="100">
        <v>2021</v>
      </c>
      <c r="D52" s="100" t="s">
        <v>98</v>
      </c>
    </row>
    <row r="53" spans="1:4" x14ac:dyDescent="0.15">
      <c r="A53" s="100" t="s">
        <v>149</v>
      </c>
      <c r="B53" s="100" t="s">
        <v>97</v>
      </c>
      <c r="C53" s="100">
        <v>2019</v>
      </c>
      <c r="D53" s="100" t="s">
        <v>98</v>
      </c>
    </row>
    <row r="54" spans="1:4" x14ac:dyDescent="0.15">
      <c r="A54" s="100" t="s">
        <v>150</v>
      </c>
      <c r="B54" s="100" t="s">
        <v>97</v>
      </c>
      <c r="C54" s="100">
        <v>2013</v>
      </c>
      <c r="D54" s="100" t="s">
        <v>98</v>
      </c>
    </row>
    <row r="55" spans="1:4" x14ac:dyDescent="0.15">
      <c r="A55" s="100" t="s">
        <v>151</v>
      </c>
      <c r="B55" s="100" t="s">
        <v>97</v>
      </c>
      <c r="C55" s="100">
        <v>2017</v>
      </c>
      <c r="D55" s="100" t="s">
        <v>98</v>
      </c>
    </row>
    <row r="56" spans="1:4" x14ac:dyDescent="0.15">
      <c r="A56" s="100" t="s">
        <v>152</v>
      </c>
      <c r="B56" s="100" t="s">
        <v>97</v>
      </c>
      <c r="C56" s="100">
        <v>2016</v>
      </c>
      <c r="D56" s="100" t="s">
        <v>98</v>
      </c>
    </row>
    <row r="57" spans="1:4" x14ac:dyDescent="0.15">
      <c r="A57" s="100" t="s">
        <v>153</v>
      </c>
      <c r="B57" s="100" t="s">
        <v>97</v>
      </c>
      <c r="C57" s="100">
        <v>2019</v>
      </c>
      <c r="D57" s="100" t="s">
        <v>98</v>
      </c>
    </row>
    <row r="58" spans="1:4" x14ac:dyDescent="0.15">
      <c r="A58" s="100" t="s">
        <v>154</v>
      </c>
      <c r="B58" s="100" t="s">
        <v>97</v>
      </c>
      <c r="C58" s="100">
        <v>2018</v>
      </c>
      <c r="D58" s="100" t="s">
        <v>98</v>
      </c>
    </row>
    <row r="59" spans="1:4" x14ac:dyDescent="0.15">
      <c r="A59" s="100" t="s">
        <v>155</v>
      </c>
      <c r="B59" s="100" t="s">
        <v>97</v>
      </c>
      <c r="C59" s="100">
        <v>2018</v>
      </c>
      <c r="D59" s="100" t="s">
        <v>98</v>
      </c>
    </row>
    <row r="60" spans="1:4" x14ac:dyDescent="0.15">
      <c r="A60" s="100" t="s">
        <v>156</v>
      </c>
      <c r="B60" s="100" t="s">
        <v>97</v>
      </c>
      <c r="C60" s="100">
        <v>2017</v>
      </c>
      <c r="D60" s="100" t="s">
        <v>98</v>
      </c>
    </row>
    <row r="61" spans="1:4" x14ac:dyDescent="0.15">
      <c r="A61" s="100" t="s">
        <v>157</v>
      </c>
      <c r="B61" s="100" t="s">
        <v>97</v>
      </c>
      <c r="C61" s="100">
        <v>2020</v>
      </c>
      <c r="D61" s="100" t="s">
        <v>98</v>
      </c>
    </row>
    <row r="62" spans="1:4" x14ac:dyDescent="0.15">
      <c r="A62" s="100" t="s">
        <v>158</v>
      </c>
      <c r="B62" s="100" t="s">
        <v>97</v>
      </c>
      <c r="C62" s="100">
        <v>2021</v>
      </c>
      <c r="D62" s="100" t="s">
        <v>98</v>
      </c>
    </row>
    <row r="63" spans="1:4" x14ac:dyDescent="0.15">
      <c r="A63" s="100" t="s">
        <v>159</v>
      </c>
      <c r="B63" s="100" t="s">
        <v>97</v>
      </c>
      <c r="C63" s="100">
        <v>2015</v>
      </c>
      <c r="D63" s="100" t="s">
        <v>98</v>
      </c>
    </row>
    <row r="64" spans="1:4" x14ac:dyDescent="0.15">
      <c r="A64" s="100" t="s">
        <v>160</v>
      </c>
      <c r="B64" s="100" t="s">
        <v>97</v>
      </c>
      <c r="C64" s="100">
        <v>2020</v>
      </c>
      <c r="D64" s="100" t="s">
        <v>98</v>
      </c>
    </row>
    <row r="65" spans="1:4" x14ac:dyDescent="0.15">
      <c r="A65" s="100" t="s">
        <v>161</v>
      </c>
      <c r="B65" s="100" t="s">
        <v>102</v>
      </c>
      <c r="C65" s="100">
        <v>2020</v>
      </c>
      <c r="D65" s="100" t="s">
        <v>98</v>
      </c>
    </row>
    <row r="66" spans="1:4" x14ac:dyDescent="0.15">
      <c r="A66" s="100" t="s">
        <v>162</v>
      </c>
      <c r="B66" s="100" t="s">
        <v>97</v>
      </c>
      <c r="C66" s="100">
        <v>2021</v>
      </c>
      <c r="D66" s="100" t="s">
        <v>98</v>
      </c>
    </row>
    <row r="67" spans="1:4" x14ac:dyDescent="0.15">
      <c r="A67" s="100" t="s">
        <v>163</v>
      </c>
      <c r="B67" s="100" t="s">
        <v>97</v>
      </c>
      <c r="C67" s="100">
        <v>2015</v>
      </c>
      <c r="D67" s="100" t="s">
        <v>98</v>
      </c>
    </row>
    <row r="68" spans="1:4" x14ac:dyDescent="0.15">
      <c r="A68" s="100" t="s">
        <v>164</v>
      </c>
      <c r="B68" s="100" t="s">
        <v>97</v>
      </c>
      <c r="C68" s="100">
        <v>2020</v>
      </c>
      <c r="D68" s="100" t="s">
        <v>98</v>
      </c>
    </row>
    <row r="69" spans="1:4" x14ac:dyDescent="0.15">
      <c r="A69" s="100" t="s">
        <v>165</v>
      </c>
      <c r="B69" s="100" t="s">
        <v>97</v>
      </c>
      <c r="C69" s="100">
        <v>2020</v>
      </c>
      <c r="D69" s="100" t="s">
        <v>98</v>
      </c>
    </row>
    <row r="70" spans="1:4" x14ac:dyDescent="0.15">
      <c r="A70" s="100" t="s">
        <v>166</v>
      </c>
      <c r="B70" s="100" t="s">
        <v>97</v>
      </c>
      <c r="C70" s="100">
        <v>2016</v>
      </c>
      <c r="D70" s="100" t="s">
        <v>98</v>
      </c>
    </row>
    <row r="71" spans="1:4" x14ac:dyDescent="0.15">
      <c r="A71" s="100" t="s">
        <v>167</v>
      </c>
      <c r="B71" s="100" t="s">
        <v>97</v>
      </c>
      <c r="C71" s="100">
        <v>2016</v>
      </c>
      <c r="D71" s="100" t="s">
        <v>98</v>
      </c>
    </row>
    <row r="72" spans="1:4" x14ac:dyDescent="0.15">
      <c r="A72" s="100" t="s">
        <v>168</v>
      </c>
      <c r="B72" s="100" t="s">
        <v>97</v>
      </c>
      <c r="C72" s="100">
        <v>2016</v>
      </c>
      <c r="D72" s="100" t="s">
        <v>98</v>
      </c>
    </row>
    <row r="73" spans="1:4" x14ac:dyDescent="0.15">
      <c r="A73" s="100" t="s">
        <v>169</v>
      </c>
      <c r="B73" s="100" t="s">
        <v>97</v>
      </c>
      <c r="C73" s="100">
        <v>2021</v>
      </c>
      <c r="D73" s="100" t="s">
        <v>98</v>
      </c>
    </row>
    <row r="74" spans="1:4" x14ac:dyDescent="0.15">
      <c r="A74" s="100" t="s">
        <v>170</v>
      </c>
      <c r="B74" s="100" t="s">
        <v>102</v>
      </c>
      <c r="C74" s="100">
        <v>2014</v>
      </c>
      <c r="D74" s="100" t="s">
        <v>98</v>
      </c>
    </row>
    <row r="75" spans="1:4" x14ac:dyDescent="0.15">
      <c r="A75" s="100" t="s">
        <v>171</v>
      </c>
      <c r="B75" s="100" t="s">
        <v>102</v>
      </c>
      <c r="C75" s="100">
        <v>2016</v>
      </c>
      <c r="D75" s="100" t="s">
        <v>98</v>
      </c>
    </row>
    <row r="76" spans="1:4" x14ac:dyDescent="0.15">
      <c r="A76" s="100" t="s">
        <v>172</v>
      </c>
      <c r="B76" s="100" t="s">
        <v>97</v>
      </c>
      <c r="C76" s="100">
        <v>2019</v>
      </c>
      <c r="D76" s="100" t="s">
        <v>98</v>
      </c>
    </row>
    <row r="77" spans="1:4" x14ac:dyDescent="0.15">
      <c r="A77" s="100" t="s">
        <v>173</v>
      </c>
      <c r="B77" s="100" t="s">
        <v>97</v>
      </c>
      <c r="C77" s="100">
        <v>2019</v>
      </c>
      <c r="D77" s="100" t="s">
        <v>98</v>
      </c>
    </row>
    <row r="78" spans="1:4" x14ac:dyDescent="0.15">
      <c r="A78" s="100" t="s">
        <v>174</v>
      </c>
      <c r="B78" s="100" t="s">
        <v>97</v>
      </c>
      <c r="C78" s="100">
        <v>2020</v>
      </c>
      <c r="D78" s="100" t="s">
        <v>98</v>
      </c>
    </row>
    <row r="79" spans="1:4" x14ac:dyDescent="0.15">
      <c r="A79" s="100" t="s">
        <v>175</v>
      </c>
      <c r="B79" s="100" t="s">
        <v>97</v>
      </c>
      <c r="C79" s="100">
        <v>2020</v>
      </c>
      <c r="D79" s="100" t="s">
        <v>98</v>
      </c>
    </row>
    <row r="80" spans="1:4" x14ac:dyDescent="0.15">
      <c r="A80" s="100" t="s">
        <v>176</v>
      </c>
      <c r="B80" s="100" t="s">
        <v>97</v>
      </c>
      <c r="C80" s="100">
        <v>2021</v>
      </c>
      <c r="D80" s="100" t="s">
        <v>98</v>
      </c>
    </row>
    <row r="81" spans="1:4" x14ac:dyDescent="0.15">
      <c r="A81" s="100" t="s">
        <v>177</v>
      </c>
      <c r="B81" s="100" t="s">
        <v>102</v>
      </c>
      <c r="C81" s="100">
        <v>2021</v>
      </c>
      <c r="D81" s="100" t="s">
        <v>98</v>
      </c>
    </row>
    <row r="82" spans="1:4" x14ac:dyDescent="0.15">
      <c r="A82" s="100" t="s">
        <v>178</v>
      </c>
      <c r="B82" s="100" t="s">
        <v>102</v>
      </c>
      <c r="C82" s="100">
        <v>2021</v>
      </c>
      <c r="D82" s="100" t="s">
        <v>98</v>
      </c>
    </row>
    <row r="83" spans="1:4" x14ac:dyDescent="0.15">
      <c r="A83" s="100" t="s">
        <v>179</v>
      </c>
      <c r="B83" s="100" t="s">
        <v>97</v>
      </c>
      <c r="C83" s="100">
        <v>2021</v>
      </c>
      <c r="D83" s="100" t="s">
        <v>98</v>
      </c>
    </row>
    <row r="84" spans="1:4" x14ac:dyDescent="0.15">
      <c r="A84" s="100" t="s">
        <v>180</v>
      </c>
      <c r="B84" s="100" t="s">
        <v>97</v>
      </c>
      <c r="C84" s="100">
        <v>2016</v>
      </c>
      <c r="D84" s="100" t="s">
        <v>98</v>
      </c>
    </row>
    <row r="85" spans="1:4" x14ac:dyDescent="0.15">
      <c r="A85" s="100" t="s">
        <v>181</v>
      </c>
      <c r="B85" s="100" t="s">
        <v>97</v>
      </c>
      <c r="C85" s="100">
        <v>2019</v>
      </c>
      <c r="D85" s="100" t="s">
        <v>98</v>
      </c>
    </row>
    <row r="86" spans="1:4" x14ac:dyDescent="0.15">
      <c r="A86" s="100" t="s">
        <v>182</v>
      </c>
      <c r="B86" s="100" t="s">
        <v>97</v>
      </c>
      <c r="C86" s="100">
        <v>2021</v>
      </c>
      <c r="D86" s="100" t="s">
        <v>98</v>
      </c>
    </row>
    <row r="87" spans="1:4" x14ac:dyDescent="0.15">
      <c r="A87" s="100" t="s">
        <v>183</v>
      </c>
      <c r="B87" s="100" t="s">
        <v>97</v>
      </c>
      <c r="C87" s="100">
        <v>2020</v>
      </c>
      <c r="D87" s="100" t="s">
        <v>98</v>
      </c>
    </row>
    <row r="88" spans="1:4" x14ac:dyDescent="0.15">
      <c r="A88" s="100" t="s">
        <v>184</v>
      </c>
      <c r="B88" s="100" t="s">
        <v>97</v>
      </c>
      <c r="C88" s="100">
        <v>2021</v>
      </c>
      <c r="D88" s="100" t="s">
        <v>98</v>
      </c>
    </row>
    <row r="89" spans="1:4" x14ac:dyDescent="0.15">
      <c r="A89" s="100" t="s">
        <v>185</v>
      </c>
      <c r="B89" s="100" t="s">
        <v>97</v>
      </c>
      <c r="C89" s="100">
        <v>2018</v>
      </c>
      <c r="D89" s="100" t="s">
        <v>98</v>
      </c>
    </row>
    <row r="90" spans="1:4" x14ac:dyDescent="0.15">
      <c r="A90" s="100" t="s">
        <v>186</v>
      </c>
      <c r="B90" s="100" t="s">
        <v>97</v>
      </c>
      <c r="C90" s="100">
        <v>2018</v>
      </c>
      <c r="D90" s="100" t="s">
        <v>98</v>
      </c>
    </row>
    <row r="91" spans="1:4" x14ac:dyDescent="0.15">
      <c r="A91" s="100" t="s">
        <v>187</v>
      </c>
      <c r="B91" s="100" t="s">
        <v>97</v>
      </c>
      <c r="C91" s="100">
        <v>2002</v>
      </c>
      <c r="D91" s="100" t="s">
        <v>98</v>
      </c>
    </row>
    <row r="92" spans="1:4" x14ac:dyDescent="0.15">
      <c r="A92" s="100" t="s">
        <v>188</v>
      </c>
      <c r="B92" s="100" t="s">
        <v>97</v>
      </c>
      <c r="C92" s="100">
        <v>2019</v>
      </c>
      <c r="D92" s="100" t="s">
        <v>98</v>
      </c>
    </row>
    <row r="93" spans="1:4" x14ac:dyDescent="0.15">
      <c r="A93" s="100" t="s">
        <v>189</v>
      </c>
      <c r="B93" s="100" t="s">
        <v>102</v>
      </c>
      <c r="C93" s="100">
        <v>2019</v>
      </c>
      <c r="D93" s="100" t="s">
        <v>98</v>
      </c>
    </row>
    <row r="94" spans="1:4" x14ac:dyDescent="0.15">
      <c r="A94" s="100" t="s">
        <v>190</v>
      </c>
      <c r="B94" s="100" t="s">
        <v>102</v>
      </c>
      <c r="C94" s="100">
        <v>2021</v>
      </c>
      <c r="D94" s="100" t="s">
        <v>98</v>
      </c>
    </row>
    <row r="95" spans="1:4" x14ac:dyDescent="0.15">
      <c r="A95" s="100" t="s">
        <v>191</v>
      </c>
      <c r="B95" s="100" t="s">
        <v>102</v>
      </c>
      <c r="C95" s="100">
        <v>2021</v>
      </c>
      <c r="D95" s="100" t="s">
        <v>98</v>
      </c>
    </row>
    <row r="96" spans="1:4" x14ac:dyDescent="0.15">
      <c r="A96" s="100" t="s">
        <v>192</v>
      </c>
      <c r="B96" s="100" t="s">
        <v>97</v>
      </c>
      <c r="C96" s="100">
        <v>2020</v>
      </c>
      <c r="D96" s="100" t="s">
        <v>98</v>
      </c>
    </row>
    <row r="97" spans="1:4" x14ac:dyDescent="0.15">
      <c r="A97" s="100" t="s">
        <v>193</v>
      </c>
      <c r="B97" s="100" t="s">
        <v>97</v>
      </c>
      <c r="C97" s="100">
        <v>2019</v>
      </c>
      <c r="D97" s="100" t="s">
        <v>98</v>
      </c>
    </row>
    <row r="98" spans="1:4" x14ac:dyDescent="0.15">
      <c r="A98" s="100" t="s">
        <v>194</v>
      </c>
      <c r="B98" s="100" t="s">
        <v>97</v>
      </c>
      <c r="C98" s="100">
        <v>2019</v>
      </c>
      <c r="D98" s="100" t="s">
        <v>98</v>
      </c>
    </row>
    <row r="99" spans="1:4" x14ac:dyDescent="0.15">
      <c r="A99" s="100" t="s">
        <v>195</v>
      </c>
      <c r="B99" s="100" t="s">
        <v>102</v>
      </c>
      <c r="C99" s="100">
        <v>2013</v>
      </c>
      <c r="D99" s="100" t="s">
        <v>98</v>
      </c>
    </row>
    <row r="100" spans="1:4" x14ac:dyDescent="0.15">
      <c r="A100" s="100" t="s">
        <v>196</v>
      </c>
      <c r="B100" s="100" t="s">
        <v>97</v>
      </c>
      <c r="C100" s="100">
        <v>2013</v>
      </c>
      <c r="D100" s="100" t="s">
        <v>98</v>
      </c>
    </row>
    <row r="101" spans="1:4" x14ac:dyDescent="0.15">
      <c r="A101" s="100" t="s">
        <v>197</v>
      </c>
      <c r="B101" s="100" t="s">
        <v>102</v>
      </c>
      <c r="C101" s="100">
        <v>2019</v>
      </c>
      <c r="D101" s="100" t="s">
        <v>98</v>
      </c>
    </row>
    <row r="102" spans="1:4" x14ac:dyDescent="0.15">
      <c r="A102" s="100" t="s">
        <v>198</v>
      </c>
      <c r="B102" s="100" t="s">
        <v>97</v>
      </c>
      <c r="C102" s="100">
        <v>2019</v>
      </c>
      <c r="D102" s="100" t="s">
        <v>98</v>
      </c>
    </row>
    <row r="103" spans="1:4" x14ac:dyDescent="0.15">
      <c r="A103" s="100" t="s">
        <v>199</v>
      </c>
      <c r="B103" s="100" t="s">
        <v>102</v>
      </c>
      <c r="C103" s="100">
        <v>2019</v>
      </c>
      <c r="D103" s="100" t="s">
        <v>98</v>
      </c>
    </row>
    <row r="104" spans="1:4" x14ac:dyDescent="0.15">
      <c r="A104" s="100" t="s">
        <v>200</v>
      </c>
      <c r="B104" s="100" t="s">
        <v>97</v>
      </c>
      <c r="C104" s="100">
        <v>2013</v>
      </c>
      <c r="D104" s="100" t="s">
        <v>98</v>
      </c>
    </row>
    <row r="105" spans="1:4" x14ac:dyDescent="0.15">
      <c r="A105" s="100" t="s">
        <v>201</v>
      </c>
      <c r="B105" s="100" t="s">
        <v>97</v>
      </c>
      <c r="C105" s="100">
        <v>2019</v>
      </c>
      <c r="D105" s="100" t="s">
        <v>98</v>
      </c>
    </row>
    <row r="106" spans="1:4" x14ac:dyDescent="0.15">
      <c r="A106" s="100" t="s">
        <v>202</v>
      </c>
      <c r="B106" s="100" t="s">
        <v>97</v>
      </c>
      <c r="C106" s="100">
        <v>2015</v>
      </c>
      <c r="D106" s="100" t="s">
        <v>98</v>
      </c>
    </row>
    <row r="107" spans="1:4" x14ac:dyDescent="0.15">
      <c r="A107" s="100" t="s">
        <v>203</v>
      </c>
      <c r="B107" s="100" t="s">
        <v>97</v>
      </c>
      <c r="C107" s="100">
        <v>2021</v>
      </c>
      <c r="D107" s="100" t="s">
        <v>98</v>
      </c>
    </row>
    <row r="108" spans="1:4" x14ac:dyDescent="0.15">
      <c r="A108" s="100" t="s">
        <v>204</v>
      </c>
      <c r="B108" s="100" t="s">
        <v>97</v>
      </c>
      <c r="C108" s="100">
        <v>2011</v>
      </c>
      <c r="D108" s="100" t="s">
        <v>98</v>
      </c>
    </row>
    <row r="109" spans="1:4" x14ac:dyDescent="0.15">
      <c r="A109" s="100" t="s">
        <v>205</v>
      </c>
      <c r="B109" s="100" t="s">
        <v>97</v>
      </c>
      <c r="C109" s="100">
        <v>2021</v>
      </c>
      <c r="D109" s="100" t="s">
        <v>98</v>
      </c>
    </row>
    <row r="110" spans="1:4" x14ac:dyDescent="0.15">
      <c r="A110" s="100" t="s">
        <v>206</v>
      </c>
      <c r="B110" s="100" t="s">
        <v>97</v>
      </c>
      <c r="C110" s="100">
        <v>2019</v>
      </c>
      <c r="D110" s="100" t="s">
        <v>98</v>
      </c>
    </row>
    <row r="111" spans="1:4" x14ac:dyDescent="0.15">
      <c r="A111" s="100" t="s">
        <v>207</v>
      </c>
      <c r="B111" s="100" t="s">
        <v>97</v>
      </c>
      <c r="C111" s="100">
        <v>2013</v>
      </c>
      <c r="D111" s="100" t="s">
        <v>98</v>
      </c>
    </row>
    <row r="112" spans="1:4" x14ac:dyDescent="0.15">
      <c r="A112" s="100" t="s">
        <v>208</v>
      </c>
      <c r="B112" s="100" t="s">
        <v>97</v>
      </c>
      <c r="C112" s="100">
        <v>2013</v>
      </c>
      <c r="D112" s="100" t="s">
        <v>98</v>
      </c>
    </row>
    <row r="113" spans="1:4" x14ac:dyDescent="0.15">
      <c r="A113" s="100" t="s">
        <v>209</v>
      </c>
      <c r="B113" s="100" t="s">
        <v>97</v>
      </c>
      <c r="C113" s="100">
        <v>2021</v>
      </c>
      <c r="D113" s="100" t="s">
        <v>98</v>
      </c>
    </row>
    <row r="114" spans="1:4" x14ac:dyDescent="0.15">
      <c r="A114" s="100" t="s">
        <v>210</v>
      </c>
      <c r="B114" s="100" t="s">
        <v>97</v>
      </c>
      <c r="C114" s="100">
        <v>2019</v>
      </c>
      <c r="D114" s="100" t="s">
        <v>98</v>
      </c>
    </row>
    <row r="115" spans="1:4" x14ac:dyDescent="0.15">
      <c r="A115" s="100" t="s">
        <v>211</v>
      </c>
      <c r="B115" s="100" t="s">
        <v>102</v>
      </c>
      <c r="C115" s="100">
        <v>2014</v>
      </c>
      <c r="D115" s="100" t="s">
        <v>98</v>
      </c>
    </row>
    <row r="116" spans="1:4" x14ac:dyDescent="0.15">
      <c r="A116" s="100" t="s">
        <v>212</v>
      </c>
      <c r="B116" s="100" t="s">
        <v>97</v>
      </c>
      <c r="C116" s="100">
        <v>2016</v>
      </c>
      <c r="D116" s="100" t="s">
        <v>98</v>
      </c>
    </row>
    <row r="117" spans="1:4" x14ac:dyDescent="0.15">
      <c r="A117" s="100" t="s">
        <v>213</v>
      </c>
      <c r="B117" s="100" t="s">
        <v>97</v>
      </c>
      <c r="C117" s="100">
        <v>2017</v>
      </c>
      <c r="D117" s="100" t="s">
        <v>98</v>
      </c>
    </row>
    <row r="118" spans="1:4" x14ac:dyDescent="0.15">
      <c r="A118" s="100" t="s">
        <v>214</v>
      </c>
      <c r="B118" s="100" t="s">
        <v>97</v>
      </c>
      <c r="C118" s="100">
        <v>2014</v>
      </c>
      <c r="D118" s="100" t="s">
        <v>98</v>
      </c>
    </row>
    <row r="119" spans="1:4" x14ac:dyDescent="0.15">
      <c r="A119" s="100" t="s">
        <v>215</v>
      </c>
      <c r="B119" s="100" t="s">
        <v>97</v>
      </c>
      <c r="C119" s="100">
        <v>2018</v>
      </c>
      <c r="D119" s="100" t="s">
        <v>98</v>
      </c>
    </row>
    <row r="120" spans="1:4" x14ac:dyDescent="0.15">
      <c r="A120" s="100" t="s">
        <v>216</v>
      </c>
      <c r="B120" s="100" t="s">
        <v>97</v>
      </c>
      <c r="C120" s="100">
        <v>2018</v>
      </c>
      <c r="D120" s="100" t="s">
        <v>98</v>
      </c>
    </row>
    <row r="121" spans="1:4" x14ac:dyDescent="0.15">
      <c r="A121" s="100" t="s">
        <v>217</v>
      </c>
      <c r="B121" s="100" t="s">
        <v>97</v>
      </c>
      <c r="C121" s="100">
        <v>2018</v>
      </c>
      <c r="D121" s="100" t="s">
        <v>98</v>
      </c>
    </row>
    <row r="122" spans="1:4" x14ac:dyDescent="0.15">
      <c r="A122" s="100" t="s">
        <v>218</v>
      </c>
      <c r="B122" s="100" t="s">
        <v>97</v>
      </c>
      <c r="C122" s="100">
        <v>2019</v>
      </c>
      <c r="D122" s="100" t="s">
        <v>98</v>
      </c>
    </row>
    <row r="123" spans="1:4" x14ac:dyDescent="0.15">
      <c r="A123" s="100" t="s">
        <v>219</v>
      </c>
      <c r="B123" s="100" t="s">
        <v>97</v>
      </c>
      <c r="C123" s="100">
        <v>2012</v>
      </c>
      <c r="D123" s="100" t="s">
        <v>98</v>
      </c>
    </row>
    <row r="124" spans="1:4" x14ac:dyDescent="0.15">
      <c r="A124" s="100" t="s">
        <v>220</v>
      </c>
      <c r="B124" s="100" t="s">
        <v>102</v>
      </c>
      <c r="C124" s="100">
        <v>2016</v>
      </c>
      <c r="D124" s="100" t="s">
        <v>98</v>
      </c>
    </row>
    <row r="125" spans="1:4" x14ac:dyDescent="0.15">
      <c r="A125" s="100" t="s">
        <v>221</v>
      </c>
      <c r="B125" s="100" t="s">
        <v>97</v>
      </c>
      <c r="C125" s="100">
        <v>2021</v>
      </c>
      <c r="D125" s="100" t="s">
        <v>98</v>
      </c>
    </row>
    <row r="126" spans="1:4" x14ac:dyDescent="0.15">
      <c r="A126" s="100" t="s">
        <v>222</v>
      </c>
      <c r="B126" s="100" t="s">
        <v>102</v>
      </c>
      <c r="C126" s="100">
        <v>2009</v>
      </c>
      <c r="D126" s="100" t="s">
        <v>98</v>
      </c>
    </row>
    <row r="127" spans="1:4" x14ac:dyDescent="0.15">
      <c r="A127" s="100" t="s">
        <v>223</v>
      </c>
      <c r="B127" s="100" t="s">
        <v>102</v>
      </c>
      <c r="C127" s="100">
        <v>2019</v>
      </c>
      <c r="D127" s="100" t="s">
        <v>98</v>
      </c>
    </row>
    <row r="128" spans="1:4" x14ac:dyDescent="0.15">
      <c r="A128" s="100" t="s">
        <v>224</v>
      </c>
      <c r="B128" s="100" t="s">
        <v>97</v>
      </c>
      <c r="C128" s="100">
        <v>2020</v>
      </c>
      <c r="D128" s="100" t="s">
        <v>98</v>
      </c>
    </row>
    <row r="129" spans="1:4" x14ac:dyDescent="0.15">
      <c r="A129" s="100" t="s">
        <v>225</v>
      </c>
      <c r="B129" s="100" t="s">
        <v>97</v>
      </c>
      <c r="C129" s="100">
        <v>2017</v>
      </c>
      <c r="D129" s="100" t="s">
        <v>98</v>
      </c>
    </row>
    <row r="130" spans="1:4" x14ac:dyDescent="0.15">
      <c r="A130" s="100" t="s">
        <v>226</v>
      </c>
      <c r="B130" s="100" t="s">
        <v>102</v>
      </c>
      <c r="C130" s="100">
        <v>2017</v>
      </c>
      <c r="D130" s="100" t="s">
        <v>98</v>
      </c>
    </row>
    <row r="131" spans="1:4" x14ac:dyDescent="0.15">
      <c r="A131" s="100" t="s">
        <v>227</v>
      </c>
      <c r="B131" s="100" t="s">
        <v>97</v>
      </c>
      <c r="C131" s="100">
        <v>2021</v>
      </c>
      <c r="D131" s="100" t="s">
        <v>98</v>
      </c>
    </row>
    <row r="132" spans="1:4" x14ac:dyDescent="0.15">
      <c r="A132" s="100" t="s">
        <v>228</v>
      </c>
      <c r="B132" s="100" t="s">
        <v>97</v>
      </c>
      <c r="C132" s="100">
        <v>2020</v>
      </c>
      <c r="D132" s="100" t="s">
        <v>98</v>
      </c>
    </row>
    <row r="133" spans="1:4" x14ac:dyDescent="0.15">
      <c r="A133" s="100" t="s">
        <v>229</v>
      </c>
      <c r="B133" s="100" t="s">
        <v>97</v>
      </c>
      <c r="C133" s="100">
        <v>2019</v>
      </c>
      <c r="D133" s="100" t="s">
        <v>98</v>
      </c>
    </row>
    <row r="134" spans="1:4" x14ac:dyDescent="0.15">
      <c r="A134" s="100" t="s">
        <v>230</v>
      </c>
      <c r="B134" s="100" t="s">
        <v>97</v>
      </c>
      <c r="C134" s="100">
        <v>2019</v>
      </c>
      <c r="D134" s="100" t="s">
        <v>98</v>
      </c>
    </row>
    <row r="135" spans="1:4" x14ac:dyDescent="0.15">
      <c r="A135" s="100" t="s">
        <v>231</v>
      </c>
      <c r="B135" s="100" t="s">
        <v>97</v>
      </c>
      <c r="C135" s="100">
        <v>2017</v>
      </c>
      <c r="D135" s="100" t="s">
        <v>98</v>
      </c>
    </row>
    <row r="136" spans="1:4" x14ac:dyDescent="0.15">
      <c r="A136" s="100" t="s">
        <v>232</v>
      </c>
      <c r="B136" s="100" t="s">
        <v>97</v>
      </c>
      <c r="C136" s="100">
        <v>2021</v>
      </c>
      <c r="D136" s="100" t="s">
        <v>98</v>
      </c>
    </row>
    <row r="137" spans="1:4" x14ac:dyDescent="0.15">
      <c r="A137" s="100" t="s">
        <v>233</v>
      </c>
      <c r="B137" s="100" t="s">
        <v>97</v>
      </c>
      <c r="C137" s="100">
        <v>2020</v>
      </c>
      <c r="D137" s="100" t="s">
        <v>98</v>
      </c>
    </row>
    <row r="138" spans="1:4" x14ac:dyDescent="0.15">
      <c r="A138" s="100" t="s">
        <v>234</v>
      </c>
      <c r="B138" s="100" t="s">
        <v>97</v>
      </c>
      <c r="C138" s="100">
        <v>2021</v>
      </c>
      <c r="D138" s="100" t="s">
        <v>98</v>
      </c>
    </row>
    <row r="139" spans="1:4" x14ac:dyDescent="0.15">
      <c r="A139" s="100" t="s">
        <v>235</v>
      </c>
      <c r="B139" s="100" t="s">
        <v>102</v>
      </c>
      <c r="C139" s="100">
        <v>2020</v>
      </c>
      <c r="D139" s="100" t="s">
        <v>98</v>
      </c>
    </row>
    <row r="140" spans="1:4" x14ac:dyDescent="0.15">
      <c r="A140" s="100" t="s">
        <v>236</v>
      </c>
      <c r="B140" s="100" t="s">
        <v>97</v>
      </c>
      <c r="C140" s="100">
        <v>2021</v>
      </c>
      <c r="D140" s="100" t="s">
        <v>98</v>
      </c>
    </row>
    <row r="141" spans="1:4" x14ac:dyDescent="0.15">
      <c r="A141" s="100" t="s">
        <v>237</v>
      </c>
      <c r="B141" s="100" t="s">
        <v>102</v>
      </c>
      <c r="C141" s="100">
        <v>2021</v>
      </c>
      <c r="D141" s="100" t="s">
        <v>98</v>
      </c>
    </row>
    <row r="142" spans="1:4" x14ac:dyDescent="0.15">
      <c r="A142" s="100" t="s">
        <v>238</v>
      </c>
      <c r="B142" s="100" t="s">
        <v>102</v>
      </c>
      <c r="C142" s="100">
        <v>2019</v>
      </c>
      <c r="D142" s="100" t="s">
        <v>98</v>
      </c>
    </row>
    <row r="143" spans="1:4" x14ac:dyDescent="0.15">
      <c r="A143" s="100" t="s">
        <v>239</v>
      </c>
      <c r="B143" s="100" t="s">
        <v>102</v>
      </c>
      <c r="C143" s="100">
        <v>2019</v>
      </c>
      <c r="D143" s="100" t="s">
        <v>98</v>
      </c>
    </row>
    <row r="144" spans="1:4" x14ac:dyDescent="0.15">
      <c r="A144" s="100" t="s">
        <v>240</v>
      </c>
      <c r="B144" s="100" t="s">
        <v>97</v>
      </c>
      <c r="C144" s="100">
        <v>2016</v>
      </c>
      <c r="D144" s="100" t="s">
        <v>98</v>
      </c>
    </row>
    <row r="145" spans="1:4" x14ac:dyDescent="0.15">
      <c r="A145" s="100" t="s">
        <v>241</v>
      </c>
      <c r="B145" s="100" t="s">
        <v>97</v>
      </c>
      <c r="C145" s="100">
        <v>2019</v>
      </c>
      <c r="D145" s="100" t="s">
        <v>98</v>
      </c>
    </row>
    <row r="146" spans="1:4" x14ac:dyDescent="0.15">
      <c r="A146" s="100" t="s">
        <v>242</v>
      </c>
      <c r="B146" s="100" t="s">
        <v>102</v>
      </c>
      <c r="C146" s="100">
        <v>2021</v>
      </c>
      <c r="D146" s="100" t="s">
        <v>98</v>
      </c>
    </row>
    <row r="147" spans="1:4" x14ac:dyDescent="0.15">
      <c r="A147" s="100" t="s">
        <v>243</v>
      </c>
      <c r="B147" s="100" t="s">
        <v>97</v>
      </c>
      <c r="C147" s="100">
        <v>2020</v>
      </c>
      <c r="D147" s="100" t="s">
        <v>98</v>
      </c>
    </row>
    <row r="148" spans="1:4" x14ac:dyDescent="0.15">
      <c r="A148" s="100" t="s">
        <v>244</v>
      </c>
      <c r="B148" s="100" t="s">
        <v>102</v>
      </c>
      <c r="C148" s="100">
        <v>2020</v>
      </c>
      <c r="D148" s="100" t="s">
        <v>98</v>
      </c>
    </row>
    <row r="149" spans="1:4" x14ac:dyDescent="0.15">
      <c r="A149" s="100" t="s">
        <v>245</v>
      </c>
      <c r="B149" s="100" t="s">
        <v>97</v>
      </c>
      <c r="C149" s="100">
        <v>2019</v>
      </c>
      <c r="D149" s="100" t="s">
        <v>98</v>
      </c>
    </row>
    <row r="150" spans="1:4" x14ac:dyDescent="0.15">
      <c r="A150" s="100" t="s">
        <v>246</v>
      </c>
      <c r="B150" s="100" t="s">
        <v>97</v>
      </c>
      <c r="C150" s="100">
        <v>2021</v>
      </c>
      <c r="D150" s="100" t="s">
        <v>98</v>
      </c>
    </row>
    <row r="151" spans="1:4" x14ac:dyDescent="0.15">
      <c r="A151" s="100" t="s">
        <v>247</v>
      </c>
      <c r="B151" s="100" t="s">
        <v>97</v>
      </c>
      <c r="C151" s="100">
        <v>2020</v>
      </c>
      <c r="D151" s="100" t="s">
        <v>98</v>
      </c>
    </row>
    <row r="152" spans="1:4" x14ac:dyDescent="0.15">
      <c r="A152" s="100" t="s">
        <v>248</v>
      </c>
      <c r="B152" s="100" t="s">
        <v>97</v>
      </c>
      <c r="C152" s="100">
        <v>2020</v>
      </c>
      <c r="D152" s="100" t="s">
        <v>98</v>
      </c>
    </row>
    <row r="153" spans="1:4" x14ac:dyDescent="0.15">
      <c r="A153" s="100" t="s">
        <v>249</v>
      </c>
      <c r="B153" s="100" t="s">
        <v>97</v>
      </c>
      <c r="C153" s="100">
        <v>2019</v>
      </c>
      <c r="D153" s="100" t="s">
        <v>98</v>
      </c>
    </row>
    <row r="154" spans="1:4" x14ac:dyDescent="0.15">
      <c r="A154" s="100" t="s">
        <v>250</v>
      </c>
      <c r="B154" s="100" t="s">
        <v>97</v>
      </c>
      <c r="C154" s="100">
        <v>2009</v>
      </c>
      <c r="D154" s="100" t="s">
        <v>98</v>
      </c>
    </row>
    <row r="155" spans="1:4" x14ac:dyDescent="0.15">
      <c r="A155" s="100" t="s">
        <v>251</v>
      </c>
      <c r="B155" s="100" t="s">
        <v>97</v>
      </c>
      <c r="C155" s="100">
        <v>2019</v>
      </c>
      <c r="D155" s="100" t="s">
        <v>98</v>
      </c>
    </row>
    <row r="156" spans="1:4" x14ac:dyDescent="0.15">
      <c r="A156" s="100" t="s">
        <v>252</v>
      </c>
      <c r="B156" s="100" t="s">
        <v>97</v>
      </c>
      <c r="C156" s="100">
        <v>2019</v>
      </c>
      <c r="D156" s="100" t="s">
        <v>98</v>
      </c>
    </row>
    <row r="157" spans="1:4" x14ac:dyDescent="0.15">
      <c r="A157" s="100" t="s">
        <v>253</v>
      </c>
      <c r="B157" s="100" t="s">
        <v>97</v>
      </c>
      <c r="C157" s="100">
        <v>2021</v>
      </c>
      <c r="D157" s="100" t="s">
        <v>98</v>
      </c>
    </row>
    <row r="158" spans="1:4" x14ac:dyDescent="0.15">
      <c r="A158" s="100" t="s">
        <v>254</v>
      </c>
      <c r="B158" s="100" t="s">
        <v>97</v>
      </c>
      <c r="C158" s="100">
        <v>2020</v>
      </c>
      <c r="D158" s="100" t="s">
        <v>98</v>
      </c>
    </row>
    <row r="159" spans="1:4" x14ac:dyDescent="0.15">
      <c r="A159" s="100" t="s">
        <v>255</v>
      </c>
      <c r="B159" s="100" t="s">
        <v>97</v>
      </c>
      <c r="C159" s="100">
        <v>2019</v>
      </c>
      <c r="D159" s="100" t="s">
        <v>98</v>
      </c>
    </row>
    <row r="160" spans="1:4" x14ac:dyDescent="0.15">
      <c r="A160" s="100" t="s">
        <v>256</v>
      </c>
      <c r="B160" s="100" t="s">
        <v>102</v>
      </c>
      <c r="C160" s="100">
        <v>2020</v>
      </c>
      <c r="D160" s="100" t="s">
        <v>98</v>
      </c>
    </row>
    <row r="161" spans="1:4" x14ac:dyDescent="0.15">
      <c r="A161" s="100" t="s">
        <v>257</v>
      </c>
      <c r="B161" s="100" t="s">
        <v>97</v>
      </c>
      <c r="C161" s="100">
        <v>2021</v>
      </c>
      <c r="D161" s="100" t="s">
        <v>98</v>
      </c>
    </row>
    <row r="162" spans="1:4" x14ac:dyDescent="0.15">
      <c r="A162" s="100" t="s">
        <v>258</v>
      </c>
      <c r="B162" s="100" t="s">
        <v>97</v>
      </c>
      <c r="C162" s="100">
        <v>2020</v>
      </c>
      <c r="D162" s="100" t="s">
        <v>98</v>
      </c>
    </row>
    <row r="163" spans="1:4" x14ac:dyDescent="0.15">
      <c r="A163" s="100" t="s">
        <v>259</v>
      </c>
      <c r="B163" s="100" t="s">
        <v>102</v>
      </c>
      <c r="C163" s="100">
        <v>2013</v>
      </c>
      <c r="D163" s="100" t="s">
        <v>98</v>
      </c>
    </row>
    <row r="164" spans="1:4" x14ac:dyDescent="0.15">
      <c r="A164" s="100" t="s">
        <v>260</v>
      </c>
      <c r="B164" s="100" t="s">
        <v>97</v>
      </c>
      <c r="C164" s="100">
        <v>2018</v>
      </c>
      <c r="D164" s="100" t="s">
        <v>98</v>
      </c>
    </row>
    <row r="165" spans="1:4" x14ac:dyDescent="0.15">
      <c r="A165" s="100" t="s">
        <v>261</v>
      </c>
      <c r="B165" s="100" t="s">
        <v>97</v>
      </c>
      <c r="C165" s="100">
        <v>2019</v>
      </c>
      <c r="D165" s="100" t="s">
        <v>98</v>
      </c>
    </row>
    <row r="166" spans="1:4" x14ac:dyDescent="0.15">
      <c r="A166" s="100" t="s">
        <v>262</v>
      </c>
      <c r="B166" s="100" t="s">
        <v>97</v>
      </c>
      <c r="C166" s="100">
        <v>2015</v>
      </c>
      <c r="D166" s="100" t="s">
        <v>98</v>
      </c>
    </row>
    <row r="167" spans="1:4" x14ac:dyDescent="0.15">
      <c r="A167" s="100" t="s">
        <v>263</v>
      </c>
      <c r="B167" s="100" t="s">
        <v>97</v>
      </c>
      <c r="C167" s="100">
        <v>2020</v>
      </c>
      <c r="D167" s="100" t="s">
        <v>98</v>
      </c>
    </row>
    <row r="168" spans="1:4" x14ac:dyDescent="0.15">
      <c r="A168" s="100" t="s">
        <v>264</v>
      </c>
      <c r="B168" s="100" t="s">
        <v>97</v>
      </c>
      <c r="C168" s="100">
        <v>2020</v>
      </c>
      <c r="D168" s="100" t="s">
        <v>98</v>
      </c>
    </row>
    <row r="169" spans="1:4" x14ac:dyDescent="0.15">
      <c r="A169" s="100" t="s">
        <v>265</v>
      </c>
      <c r="B169" s="100" t="s">
        <v>97</v>
      </c>
      <c r="C169" s="100">
        <v>2018</v>
      </c>
      <c r="D169" s="100" t="s">
        <v>98</v>
      </c>
    </row>
    <row r="170" spans="1:4" x14ac:dyDescent="0.15">
      <c r="A170" s="100" t="s">
        <v>266</v>
      </c>
      <c r="B170" s="100" t="s">
        <v>97</v>
      </c>
      <c r="C170" s="100">
        <v>2019</v>
      </c>
      <c r="D170" s="100" t="s">
        <v>98</v>
      </c>
    </row>
    <row r="171" spans="1:4" x14ac:dyDescent="0.15">
      <c r="A171" s="100" t="s">
        <v>267</v>
      </c>
      <c r="B171" s="100" t="s">
        <v>97</v>
      </c>
      <c r="C171" s="100">
        <v>2020</v>
      </c>
      <c r="D171" s="100" t="s">
        <v>98</v>
      </c>
    </row>
    <row r="172" spans="1:4" x14ac:dyDescent="0.15">
      <c r="A172" s="100" t="s">
        <v>268</v>
      </c>
      <c r="B172" s="100" t="s">
        <v>97</v>
      </c>
      <c r="C172" s="100">
        <v>2020</v>
      </c>
      <c r="D172" s="100" t="s">
        <v>98</v>
      </c>
    </row>
    <row r="173" spans="1:4" x14ac:dyDescent="0.15">
      <c r="A173" s="100" t="s">
        <v>269</v>
      </c>
      <c r="B173" s="100" t="s">
        <v>97</v>
      </c>
      <c r="C173" s="100">
        <v>2010</v>
      </c>
      <c r="D173" s="100" t="s">
        <v>98</v>
      </c>
    </row>
    <row r="174" spans="1:4" x14ac:dyDescent="0.15">
      <c r="A174" s="100" t="s">
        <v>270</v>
      </c>
      <c r="B174" s="100" t="s">
        <v>97</v>
      </c>
      <c r="C174" s="100">
        <v>2019</v>
      </c>
      <c r="D174" s="100" t="s">
        <v>98</v>
      </c>
    </row>
    <row r="175" spans="1:4" x14ac:dyDescent="0.15">
      <c r="A175" s="100" t="s">
        <v>271</v>
      </c>
      <c r="B175" s="100" t="s">
        <v>102</v>
      </c>
      <c r="C175" s="100">
        <v>2021</v>
      </c>
      <c r="D175" s="100" t="s">
        <v>98</v>
      </c>
    </row>
    <row r="176" spans="1:4" x14ac:dyDescent="0.15">
      <c r="A176" s="100" t="s">
        <v>272</v>
      </c>
      <c r="B176" s="100" t="s">
        <v>97</v>
      </c>
      <c r="C176" s="100">
        <v>2013</v>
      </c>
      <c r="D176" s="100" t="s">
        <v>98</v>
      </c>
    </row>
    <row r="177" spans="1:4" x14ac:dyDescent="0.15">
      <c r="A177" s="100" t="s">
        <v>273</v>
      </c>
      <c r="B177" s="100" t="s">
        <v>102</v>
      </c>
      <c r="C177" s="100">
        <v>2018</v>
      </c>
      <c r="D177" s="100" t="s">
        <v>98</v>
      </c>
    </row>
    <row r="178" spans="1:4" x14ac:dyDescent="0.15">
      <c r="A178" s="100" t="s">
        <v>274</v>
      </c>
      <c r="B178" s="100" t="s">
        <v>97</v>
      </c>
      <c r="C178" s="100">
        <v>2019</v>
      </c>
      <c r="D178" s="100" t="s">
        <v>98</v>
      </c>
    </row>
    <row r="179" spans="1:4" x14ac:dyDescent="0.15">
      <c r="A179" s="100" t="s">
        <v>275</v>
      </c>
      <c r="B179" s="100" t="s">
        <v>97</v>
      </c>
      <c r="C179" s="100">
        <v>2018</v>
      </c>
      <c r="D179" s="100" t="s">
        <v>98</v>
      </c>
    </row>
    <row r="180" spans="1:4" x14ac:dyDescent="0.15">
      <c r="A180" s="100" t="s">
        <v>276</v>
      </c>
      <c r="B180" s="100" t="s">
        <v>97</v>
      </c>
      <c r="C180" s="100">
        <v>2020</v>
      </c>
      <c r="D180" s="100" t="s">
        <v>98</v>
      </c>
    </row>
    <row r="181" spans="1:4" x14ac:dyDescent="0.15">
      <c r="A181" s="100" t="s">
        <v>277</v>
      </c>
      <c r="B181" s="100" t="s">
        <v>97</v>
      </c>
      <c r="C181" s="100">
        <v>2017</v>
      </c>
      <c r="D181" s="100" t="s">
        <v>98</v>
      </c>
    </row>
    <row r="182" spans="1:4" x14ac:dyDescent="0.15">
      <c r="A182" s="100" t="s">
        <v>278</v>
      </c>
      <c r="B182" s="100" t="s">
        <v>97</v>
      </c>
      <c r="C182" s="100">
        <v>2017</v>
      </c>
      <c r="D182" s="100" t="s">
        <v>98</v>
      </c>
    </row>
    <row r="183" spans="1:4" x14ac:dyDescent="0.15">
      <c r="A183" s="100" t="s">
        <v>279</v>
      </c>
      <c r="B183" s="100" t="s">
        <v>102</v>
      </c>
      <c r="C183" s="100">
        <v>2021</v>
      </c>
      <c r="D183" s="100" t="s">
        <v>98</v>
      </c>
    </row>
    <row r="184" spans="1:4" x14ac:dyDescent="0.15">
      <c r="A184" s="100" t="s">
        <v>280</v>
      </c>
      <c r="B184" s="100" t="s">
        <v>102</v>
      </c>
      <c r="C184" s="100">
        <v>2019</v>
      </c>
      <c r="D184" s="100" t="s">
        <v>98</v>
      </c>
    </row>
    <row r="185" spans="1:4" x14ac:dyDescent="0.15">
      <c r="A185" s="100" t="s">
        <v>281</v>
      </c>
      <c r="B185" s="100" t="s">
        <v>97</v>
      </c>
      <c r="C185" s="100">
        <v>2020</v>
      </c>
      <c r="D185" s="100" t="s">
        <v>98</v>
      </c>
    </row>
    <row r="186" spans="1:4" x14ac:dyDescent="0.15">
      <c r="A186" s="100" t="s">
        <v>282</v>
      </c>
      <c r="B186" s="100" t="s">
        <v>97</v>
      </c>
      <c r="C186" s="100">
        <v>2017</v>
      </c>
      <c r="D186" s="100" t="s">
        <v>98</v>
      </c>
    </row>
    <row r="187" spans="1:4" x14ac:dyDescent="0.15">
      <c r="A187" s="100" t="s">
        <v>283</v>
      </c>
      <c r="B187" s="100" t="s">
        <v>97</v>
      </c>
      <c r="C187" s="100">
        <v>2019</v>
      </c>
      <c r="D187" s="100" t="s">
        <v>98</v>
      </c>
    </row>
    <row r="188" spans="1:4" x14ac:dyDescent="0.15">
      <c r="A188" s="100" t="s">
        <v>284</v>
      </c>
      <c r="B188" s="100" t="s">
        <v>102</v>
      </c>
      <c r="C188" s="100">
        <v>2021</v>
      </c>
      <c r="D188" s="100" t="s">
        <v>98</v>
      </c>
    </row>
    <row r="189" spans="1:4" x14ac:dyDescent="0.15">
      <c r="A189" s="100" t="s">
        <v>285</v>
      </c>
      <c r="B189" s="100" t="s">
        <v>97</v>
      </c>
      <c r="C189" s="100">
        <v>2019</v>
      </c>
      <c r="D189" s="100" t="s">
        <v>98</v>
      </c>
    </row>
    <row r="190" spans="1:4" x14ac:dyDescent="0.15">
      <c r="A190" s="100" t="s">
        <v>286</v>
      </c>
      <c r="B190" s="100" t="s">
        <v>97</v>
      </c>
      <c r="C190" s="100">
        <v>2002</v>
      </c>
      <c r="D190" s="100" t="s">
        <v>98</v>
      </c>
    </row>
    <row r="191" spans="1:4" x14ac:dyDescent="0.15">
      <c r="A191" s="100" t="s">
        <v>287</v>
      </c>
      <c r="B191" s="100" t="s">
        <v>97</v>
      </c>
      <c r="C191" s="100">
        <v>2019</v>
      </c>
      <c r="D191" s="100" t="s">
        <v>98</v>
      </c>
    </row>
    <row r="192" spans="1:4" x14ac:dyDescent="0.15">
      <c r="A192" s="100" t="s">
        <v>288</v>
      </c>
      <c r="B192" s="100" t="s">
        <v>102</v>
      </c>
      <c r="C192" s="100">
        <v>2019</v>
      </c>
      <c r="D192" s="100" t="s">
        <v>98</v>
      </c>
    </row>
    <row r="193" spans="1:4" x14ac:dyDescent="0.15">
      <c r="A193" s="100" t="s">
        <v>289</v>
      </c>
      <c r="B193" s="100" t="s">
        <v>102</v>
      </c>
      <c r="C193" s="100">
        <v>2018</v>
      </c>
      <c r="D193" s="100" t="s">
        <v>98</v>
      </c>
    </row>
    <row r="194" spans="1:4" x14ac:dyDescent="0.15">
      <c r="A194" s="100" t="s">
        <v>290</v>
      </c>
      <c r="B194" s="100" t="s">
        <v>102</v>
      </c>
      <c r="C194" s="100">
        <v>2018</v>
      </c>
      <c r="D194" s="100" t="s">
        <v>98</v>
      </c>
    </row>
    <row r="195" spans="1:4" x14ac:dyDescent="0.15">
      <c r="A195" s="100" t="s">
        <v>291</v>
      </c>
      <c r="B195" s="100" t="s">
        <v>97</v>
      </c>
      <c r="C195" s="100">
        <v>2015</v>
      </c>
      <c r="D195" s="100" t="s">
        <v>98</v>
      </c>
    </row>
    <row r="196" spans="1:4" x14ac:dyDescent="0.15">
      <c r="A196" s="100" t="s">
        <v>292</v>
      </c>
      <c r="B196" s="100" t="s">
        <v>102</v>
      </c>
      <c r="C196" s="100">
        <v>2020</v>
      </c>
      <c r="D196" s="100" t="s">
        <v>98</v>
      </c>
    </row>
    <row r="197" spans="1:4" x14ac:dyDescent="0.15">
      <c r="A197" s="100" t="s">
        <v>293</v>
      </c>
      <c r="B197" s="100" t="s">
        <v>97</v>
      </c>
      <c r="C197" s="100">
        <v>2020</v>
      </c>
      <c r="D197" s="100" t="s">
        <v>98</v>
      </c>
    </row>
    <row r="198" spans="1:4" x14ac:dyDescent="0.15">
      <c r="A198" s="100" t="s">
        <v>294</v>
      </c>
      <c r="B198" s="100" t="s">
        <v>97</v>
      </c>
      <c r="C198" s="100">
        <v>2008</v>
      </c>
      <c r="D198" s="100" t="s">
        <v>98</v>
      </c>
    </row>
    <row r="199" spans="1:4" x14ac:dyDescent="0.15">
      <c r="A199" s="100" t="s">
        <v>295</v>
      </c>
      <c r="B199" s="100" t="s">
        <v>97</v>
      </c>
      <c r="C199" s="100">
        <v>2018</v>
      </c>
      <c r="D199" s="100" t="s">
        <v>98</v>
      </c>
    </row>
    <row r="200" spans="1:4" x14ac:dyDescent="0.15">
      <c r="A200" s="100" t="s">
        <v>296</v>
      </c>
      <c r="B200" s="100" t="s">
        <v>97</v>
      </c>
      <c r="C200" s="100">
        <v>2017</v>
      </c>
      <c r="D200" s="100" t="s">
        <v>98</v>
      </c>
    </row>
    <row r="201" spans="1:4" x14ac:dyDescent="0.15">
      <c r="A201" s="100" t="s">
        <v>297</v>
      </c>
      <c r="B201" s="100" t="s">
        <v>97</v>
      </c>
      <c r="C201" s="100">
        <v>2018</v>
      </c>
      <c r="D201" s="100" t="s">
        <v>98</v>
      </c>
    </row>
    <row r="202" spans="1:4" x14ac:dyDescent="0.15">
      <c r="A202" s="100" t="s">
        <v>298</v>
      </c>
      <c r="B202" s="100" t="s">
        <v>97</v>
      </c>
      <c r="C202" s="100">
        <v>2020</v>
      </c>
      <c r="D202" s="100" t="s">
        <v>98</v>
      </c>
    </row>
    <row r="203" spans="1:4" x14ac:dyDescent="0.15">
      <c r="A203" s="100" t="s">
        <v>299</v>
      </c>
      <c r="B203" s="100" t="s">
        <v>97</v>
      </c>
      <c r="C203" s="100">
        <v>2020</v>
      </c>
      <c r="D203" s="100" t="s">
        <v>98</v>
      </c>
    </row>
    <row r="204" spans="1:4" x14ac:dyDescent="0.15">
      <c r="A204" s="100" t="s">
        <v>300</v>
      </c>
      <c r="B204" s="100" t="s">
        <v>97</v>
      </c>
      <c r="C204" s="100">
        <v>2020</v>
      </c>
      <c r="D204" s="100" t="s">
        <v>98</v>
      </c>
    </row>
    <row r="205" spans="1:4" x14ac:dyDescent="0.15">
      <c r="A205" s="100" t="s">
        <v>301</v>
      </c>
      <c r="B205" s="100" t="s">
        <v>97</v>
      </c>
      <c r="C205" s="100">
        <v>2018</v>
      </c>
      <c r="D205" s="100" t="s">
        <v>98</v>
      </c>
    </row>
    <row r="206" spans="1:4" x14ac:dyDescent="0.15">
      <c r="A206" s="100" t="s">
        <v>302</v>
      </c>
      <c r="B206" s="100" t="s">
        <v>97</v>
      </c>
      <c r="C206" s="100">
        <v>2012</v>
      </c>
      <c r="D206" s="100" t="s">
        <v>98</v>
      </c>
    </row>
    <row r="207" spans="1:4" x14ac:dyDescent="0.15">
      <c r="A207" s="100" t="s">
        <v>303</v>
      </c>
      <c r="B207" s="100" t="s">
        <v>97</v>
      </c>
      <c r="C207" s="100">
        <v>2020</v>
      </c>
      <c r="D207" s="100" t="s">
        <v>98</v>
      </c>
    </row>
    <row r="208" spans="1:4" x14ac:dyDescent="0.15">
      <c r="A208" s="100" t="s">
        <v>304</v>
      </c>
      <c r="B208" s="100" t="s">
        <v>102</v>
      </c>
      <c r="C208" s="100">
        <v>2015</v>
      </c>
      <c r="D208" s="100" t="s">
        <v>98</v>
      </c>
    </row>
    <row r="209" spans="1:4" x14ac:dyDescent="0.15">
      <c r="A209" s="100" t="s">
        <v>305</v>
      </c>
      <c r="B209" s="100" t="s">
        <v>97</v>
      </c>
      <c r="C209" s="100">
        <v>2021</v>
      </c>
      <c r="D209" s="100" t="s">
        <v>98</v>
      </c>
    </row>
    <row r="210" spans="1:4" x14ac:dyDescent="0.15">
      <c r="A210" s="100" t="s">
        <v>306</v>
      </c>
      <c r="B210" s="100" t="s">
        <v>97</v>
      </c>
      <c r="C210" s="100">
        <v>2019</v>
      </c>
      <c r="D210" s="100" t="s">
        <v>98</v>
      </c>
    </row>
    <row r="211" spans="1:4" x14ac:dyDescent="0.15">
      <c r="A211" s="100" t="s">
        <v>307</v>
      </c>
      <c r="B211" s="100" t="s">
        <v>97</v>
      </c>
      <c r="C211" s="100">
        <v>2021</v>
      </c>
      <c r="D211" s="100" t="s">
        <v>98</v>
      </c>
    </row>
    <row r="212" spans="1:4" x14ac:dyDescent="0.15">
      <c r="A212" s="100" t="s">
        <v>308</v>
      </c>
      <c r="B212" s="100" t="s">
        <v>97</v>
      </c>
      <c r="C212" s="100">
        <v>2013</v>
      </c>
      <c r="D212" s="100" t="s">
        <v>98</v>
      </c>
    </row>
    <row r="213" spans="1:4" x14ac:dyDescent="0.15">
      <c r="A213" s="100" t="s">
        <v>309</v>
      </c>
      <c r="B213" s="100" t="s">
        <v>97</v>
      </c>
      <c r="C213" s="100">
        <v>2020</v>
      </c>
      <c r="D213" s="100" t="s">
        <v>98</v>
      </c>
    </row>
    <row r="214" spans="1:4" x14ac:dyDescent="0.15">
      <c r="A214" s="100" t="s">
        <v>310</v>
      </c>
      <c r="B214" s="100" t="s">
        <v>97</v>
      </c>
      <c r="C214" s="100">
        <v>2018</v>
      </c>
      <c r="D214" s="100" t="s">
        <v>98</v>
      </c>
    </row>
    <row r="215" spans="1:4" x14ac:dyDescent="0.15">
      <c r="A215" s="100" t="s">
        <v>311</v>
      </c>
      <c r="B215" s="100" t="s">
        <v>97</v>
      </c>
      <c r="C215" s="100">
        <v>2014</v>
      </c>
      <c r="D215" s="100" t="s">
        <v>98</v>
      </c>
    </row>
    <row r="216" spans="1:4" x14ac:dyDescent="0.15">
      <c r="A216" s="100" t="s">
        <v>312</v>
      </c>
      <c r="B216" s="100" t="s">
        <v>97</v>
      </c>
      <c r="C216" s="100">
        <v>2020</v>
      </c>
      <c r="D216" s="100" t="s">
        <v>98</v>
      </c>
    </row>
    <row r="217" spans="1:4" x14ac:dyDescent="0.15">
      <c r="A217" s="100" t="s">
        <v>313</v>
      </c>
      <c r="B217" s="100" t="s">
        <v>97</v>
      </c>
      <c r="C217" s="100">
        <v>2018</v>
      </c>
      <c r="D217" s="100" t="s">
        <v>98</v>
      </c>
    </row>
    <row r="218" spans="1:4" x14ac:dyDescent="0.15">
      <c r="A218" s="100" t="s">
        <v>314</v>
      </c>
      <c r="B218" s="100" t="s">
        <v>97</v>
      </c>
      <c r="C218" s="100">
        <v>2018</v>
      </c>
      <c r="D218" s="100" t="s">
        <v>98</v>
      </c>
    </row>
    <row r="219" spans="1:4" x14ac:dyDescent="0.15">
      <c r="A219" s="100" t="s">
        <v>315</v>
      </c>
      <c r="B219" s="100" t="s">
        <v>102</v>
      </c>
      <c r="C219" s="100">
        <v>2021</v>
      </c>
      <c r="D219" s="100" t="s">
        <v>98</v>
      </c>
    </row>
    <row r="220" spans="1:4" x14ac:dyDescent="0.15">
      <c r="A220" s="100" t="s">
        <v>316</v>
      </c>
      <c r="B220" s="100" t="s">
        <v>102</v>
      </c>
      <c r="C220" s="100">
        <v>2017</v>
      </c>
      <c r="D220" s="100" t="s">
        <v>98</v>
      </c>
    </row>
    <row r="221" spans="1:4" x14ac:dyDescent="0.15">
      <c r="A221" s="100" t="s">
        <v>317</v>
      </c>
      <c r="B221" s="100" t="s">
        <v>97</v>
      </c>
      <c r="C221" s="100">
        <v>2016</v>
      </c>
      <c r="D221" s="100" t="s">
        <v>98</v>
      </c>
    </row>
    <row r="222" spans="1:4" x14ac:dyDescent="0.15">
      <c r="A222" s="100" t="s">
        <v>318</v>
      </c>
      <c r="B222" s="100" t="s">
        <v>97</v>
      </c>
      <c r="C222" s="100">
        <v>2015</v>
      </c>
      <c r="D222" s="100" t="s">
        <v>98</v>
      </c>
    </row>
    <row r="223" spans="1:4" x14ac:dyDescent="0.15">
      <c r="A223" s="100" t="s">
        <v>319</v>
      </c>
      <c r="B223" s="100" t="s">
        <v>97</v>
      </c>
      <c r="C223" s="100">
        <v>2015</v>
      </c>
      <c r="D223" s="100" t="s">
        <v>98</v>
      </c>
    </row>
    <row r="224" spans="1:4" x14ac:dyDescent="0.15">
      <c r="A224" s="100" t="s">
        <v>320</v>
      </c>
      <c r="B224" s="100" t="s">
        <v>97</v>
      </c>
      <c r="C224" s="100">
        <v>2021</v>
      </c>
      <c r="D224" s="100" t="s">
        <v>98</v>
      </c>
    </row>
    <row r="225" spans="1:4" x14ac:dyDescent="0.15">
      <c r="A225" s="100" t="s">
        <v>321</v>
      </c>
      <c r="B225" s="100" t="s">
        <v>97</v>
      </c>
      <c r="C225" s="100">
        <v>2020</v>
      </c>
      <c r="D225" s="100" t="s">
        <v>98</v>
      </c>
    </row>
    <row r="226" spans="1:4" x14ac:dyDescent="0.15">
      <c r="A226" s="100" t="s">
        <v>322</v>
      </c>
      <c r="B226" s="100" t="s">
        <v>97</v>
      </c>
      <c r="C226" s="100">
        <v>2006</v>
      </c>
      <c r="D226" s="100" t="s">
        <v>98</v>
      </c>
    </row>
    <row r="227" spans="1:4" x14ac:dyDescent="0.15">
      <c r="A227" s="100" t="s">
        <v>323</v>
      </c>
      <c r="B227" s="100" t="s">
        <v>102</v>
      </c>
      <c r="C227" s="100">
        <v>2020</v>
      </c>
      <c r="D227" s="100" t="s">
        <v>98</v>
      </c>
    </row>
    <row r="228" spans="1:4" x14ac:dyDescent="0.15">
      <c r="A228" s="100" t="s">
        <v>324</v>
      </c>
      <c r="B228" s="100" t="s">
        <v>97</v>
      </c>
      <c r="C228" s="100">
        <v>2020</v>
      </c>
      <c r="D228" s="100" t="s">
        <v>98</v>
      </c>
    </row>
    <row r="229" spans="1:4" x14ac:dyDescent="0.15">
      <c r="A229" s="100" t="s">
        <v>325</v>
      </c>
      <c r="B229" s="100" t="s">
        <v>102</v>
      </c>
      <c r="C229" s="100">
        <v>2020</v>
      </c>
      <c r="D229" s="100" t="s">
        <v>98</v>
      </c>
    </row>
    <row r="230" spans="1:4" x14ac:dyDescent="0.15">
      <c r="A230" s="100" t="s">
        <v>326</v>
      </c>
      <c r="B230" s="100" t="s">
        <v>97</v>
      </c>
      <c r="C230" s="100">
        <v>2021</v>
      </c>
      <c r="D230" s="100" t="s">
        <v>98</v>
      </c>
    </row>
    <row r="231" spans="1:4" x14ac:dyDescent="0.15">
      <c r="A231" s="100" t="s">
        <v>327</v>
      </c>
      <c r="B231" s="100" t="s">
        <v>97</v>
      </c>
      <c r="C231" s="100">
        <v>2021</v>
      </c>
      <c r="D231" s="100" t="s">
        <v>98</v>
      </c>
    </row>
    <row r="232" spans="1:4" x14ac:dyDescent="0.15">
      <c r="A232" s="100" t="s">
        <v>328</v>
      </c>
      <c r="B232" s="100" t="s">
        <v>97</v>
      </c>
      <c r="C232" s="100">
        <v>2019</v>
      </c>
      <c r="D232" s="100" t="s">
        <v>98</v>
      </c>
    </row>
    <row r="233" spans="1:4" x14ac:dyDescent="0.15">
      <c r="A233" s="100" t="s">
        <v>329</v>
      </c>
      <c r="B233" s="100" t="s">
        <v>97</v>
      </c>
      <c r="C233" s="100">
        <v>2014</v>
      </c>
      <c r="D233" s="100" t="s">
        <v>98</v>
      </c>
    </row>
    <row r="234" spans="1:4" x14ac:dyDescent="0.15">
      <c r="A234" s="100" t="s">
        <v>330</v>
      </c>
      <c r="B234" s="100" t="s">
        <v>102</v>
      </c>
      <c r="C234" s="100">
        <v>2020</v>
      </c>
      <c r="D234" s="100" t="s">
        <v>98</v>
      </c>
    </row>
    <row r="235" spans="1:4" x14ac:dyDescent="0.15">
      <c r="A235" s="100" t="s">
        <v>331</v>
      </c>
      <c r="B235" s="100" t="s">
        <v>97</v>
      </c>
      <c r="C235" s="100">
        <v>2012</v>
      </c>
      <c r="D235" s="100" t="s">
        <v>98</v>
      </c>
    </row>
    <row r="236" spans="1:4" x14ac:dyDescent="0.15">
      <c r="A236" s="100" t="s">
        <v>332</v>
      </c>
      <c r="B236" s="100" t="s">
        <v>102</v>
      </c>
      <c r="C236" s="100">
        <v>2018</v>
      </c>
      <c r="D236" s="100" t="s">
        <v>98</v>
      </c>
    </row>
    <row r="237" spans="1:4" x14ac:dyDescent="0.15">
      <c r="A237" s="100" t="s">
        <v>333</v>
      </c>
      <c r="B237" s="100" t="s">
        <v>97</v>
      </c>
      <c r="C237" s="100">
        <v>2020</v>
      </c>
      <c r="D237" s="100" t="s">
        <v>98</v>
      </c>
    </row>
    <row r="238" spans="1:4" x14ac:dyDescent="0.15">
      <c r="A238" s="100" t="s">
        <v>334</v>
      </c>
      <c r="B238" s="100" t="s">
        <v>97</v>
      </c>
      <c r="C238" s="100">
        <v>2020</v>
      </c>
      <c r="D238" s="100" t="s">
        <v>98</v>
      </c>
    </row>
    <row r="239" spans="1:4" x14ac:dyDescent="0.15">
      <c r="A239" s="100" t="s">
        <v>335</v>
      </c>
      <c r="B239" s="100" t="s">
        <v>102</v>
      </c>
      <c r="C239" s="100">
        <v>2013</v>
      </c>
      <c r="D239" s="100" t="s">
        <v>98</v>
      </c>
    </row>
    <row r="240" spans="1:4" x14ac:dyDescent="0.15">
      <c r="A240" s="100" t="s">
        <v>336</v>
      </c>
      <c r="B240" s="100" t="s">
        <v>97</v>
      </c>
      <c r="C240" s="100">
        <v>2016</v>
      </c>
      <c r="D240" s="100" t="s">
        <v>98</v>
      </c>
    </row>
    <row r="241" spans="1:4" x14ac:dyDescent="0.15">
      <c r="A241" s="100" t="s">
        <v>337</v>
      </c>
      <c r="B241" s="100" t="s">
        <v>97</v>
      </c>
      <c r="C241" s="100">
        <v>2020</v>
      </c>
      <c r="D241" s="100" t="s">
        <v>98</v>
      </c>
    </row>
    <row r="242" spans="1:4" x14ac:dyDescent="0.15">
      <c r="A242" s="100" t="s">
        <v>338</v>
      </c>
      <c r="B242" s="100" t="s">
        <v>97</v>
      </c>
      <c r="C242" s="100">
        <v>2010</v>
      </c>
      <c r="D242" s="100" t="s">
        <v>98</v>
      </c>
    </row>
    <row r="243" spans="1:4" x14ac:dyDescent="0.15">
      <c r="A243" s="100" t="s">
        <v>339</v>
      </c>
      <c r="B243" s="100" t="s">
        <v>97</v>
      </c>
      <c r="C243" s="100">
        <v>2015</v>
      </c>
      <c r="D243" s="100" t="s">
        <v>98</v>
      </c>
    </row>
    <row r="244" spans="1:4" x14ac:dyDescent="0.15">
      <c r="A244" s="100" t="s">
        <v>340</v>
      </c>
      <c r="B244" s="100" t="s">
        <v>97</v>
      </c>
      <c r="C244" s="100">
        <v>2019</v>
      </c>
      <c r="D244" s="100" t="s">
        <v>98</v>
      </c>
    </row>
    <row r="245" spans="1:4" x14ac:dyDescent="0.15">
      <c r="A245" s="100" t="s">
        <v>341</v>
      </c>
      <c r="B245" s="100" t="s">
        <v>97</v>
      </c>
      <c r="C245" s="100">
        <v>2014</v>
      </c>
      <c r="D245" s="100" t="s">
        <v>98</v>
      </c>
    </row>
    <row r="246" spans="1:4" x14ac:dyDescent="0.15">
      <c r="A246" s="100" t="s">
        <v>342</v>
      </c>
      <c r="B246" s="100" t="s">
        <v>97</v>
      </c>
      <c r="C246" s="100">
        <v>2013</v>
      </c>
      <c r="D246" s="100" t="s">
        <v>98</v>
      </c>
    </row>
    <row r="247" spans="1:4" x14ac:dyDescent="0.15">
      <c r="A247" s="100" t="s">
        <v>343</v>
      </c>
      <c r="B247" s="100" t="s">
        <v>97</v>
      </c>
      <c r="C247" s="100">
        <v>2020</v>
      </c>
      <c r="D247" s="100" t="s">
        <v>98</v>
      </c>
    </row>
    <row r="248" spans="1:4" x14ac:dyDescent="0.15">
      <c r="A248" s="100" t="s">
        <v>344</v>
      </c>
      <c r="B248" s="100" t="s">
        <v>97</v>
      </c>
      <c r="C248" s="100">
        <v>2014</v>
      </c>
      <c r="D248" s="100" t="s">
        <v>98</v>
      </c>
    </row>
    <row r="249" spans="1:4" x14ac:dyDescent="0.15">
      <c r="A249" s="100" t="s">
        <v>345</v>
      </c>
      <c r="B249" s="100" t="s">
        <v>97</v>
      </c>
      <c r="C249" s="100">
        <v>2018</v>
      </c>
      <c r="D249" s="100" t="s">
        <v>98</v>
      </c>
    </row>
    <row r="250" spans="1:4" x14ac:dyDescent="0.15">
      <c r="A250" s="100" t="s">
        <v>346</v>
      </c>
      <c r="B250" s="100" t="s">
        <v>97</v>
      </c>
      <c r="C250" s="100">
        <v>2013</v>
      </c>
      <c r="D250" s="100" t="s">
        <v>98</v>
      </c>
    </row>
    <row r="251" spans="1:4" x14ac:dyDescent="0.15">
      <c r="A251" s="100" t="s">
        <v>347</v>
      </c>
      <c r="B251" s="100" t="s">
        <v>97</v>
      </c>
      <c r="C251" s="100">
        <v>2021</v>
      </c>
      <c r="D251" s="100" t="s">
        <v>98</v>
      </c>
    </row>
    <row r="252" spans="1:4" x14ac:dyDescent="0.15">
      <c r="A252" s="100" t="s">
        <v>348</v>
      </c>
      <c r="B252" s="100" t="s">
        <v>97</v>
      </c>
      <c r="C252" s="100">
        <v>2020</v>
      </c>
      <c r="D252" s="100" t="s">
        <v>98</v>
      </c>
    </row>
    <row r="253" spans="1:4" x14ac:dyDescent="0.15">
      <c r="A253" s="100" t="s">
        <v>349</v>
      </c>
      <c r="B253" s="100" t="s">
        <v>97</v>
      </c>
      <c r="C253" s="100">
        <v>2018</v>
      </c>
      <c r="D253" s="100" t="s">
        <v>98</v>
      </c>
    </row>
    <row r="254" spans="1:4" x14ac:dyDescent="0.15">
      <c r="A254" s="100" t="s">
        <v>350</v>
      </c>
      <c r="B254" s="100" t="s">
        <v>97</v>
      </c>
      <c r="C254" s="100">
        <v>2020</v>
      </c>
      <c r="D254" s="100" t="s">
        <v>98</v>
      </c>
    </row>
    <row r="255" spans="1:4" x14ac:dyDescent="0.15">
      <c r="A255" s="100" t="s">
        <v>351</v>
      </c>
      <c r="B255" s="100" t="s">
        <v>97</v>
      </c>
      <c r="C255" s="100">
        <v>2021</v>
      </c>
      <c r="D255" s="100" t="s">
        <v>98</v>
      </c>
    </row>
    <row r="256" spans="1:4" x14ac:dyDescent="0.15">
      <c r="A256" s="100" t="s">
        <v>352</v>
      </c>
      <c r="B256" s="100" t="s">
        <v>97</v>
      </c>
      <c r="C256" s="100">
        <v>2017</v>
      </c>
      <c r="D256" s="100" t="s">
        <v>98</v>
      </c>
    </row>
    <row r="257" spans="1:4" x14ac:dyDescent="0.15">
      <c r="A257" s="100" t="s">
        <v>353</v>
      </c>
      <c r="B257" s="100" t="s">
        <v>97</v>
      </c>
      <c r="C257" s="100">
        <v>2018</v>
      </c>
      <c r="D257" s="100" t="s">
        <v>98</v>
      </c>
    </row>
    <row r="258" spans="1:4" x14ac:dyDescent="0.15">
      <c r="A258" s="100" t="s">
        <v>354</v>
      </c>
      <c r="B258" s="100" t="s">
        <v>97</v>
      </c>
      <c r="C258" s="100">
        <v>2020</v>
      </c>
      <c r="D258" s="100" t="s">
        <v>98</v>
      </c>
    </row>
    <row r="259" spans="1:4" x14ac:dyDescent="0.15">
      <c r="A259" s="100" t="s">
        <v>355</v>
      </c>
      <c r="B259" s="100" t="s">
        <v>97</v>
      </c>
      <c r="C259" s="100">
        <v>2019</v>
      </c>
      <c r="D259" s="100" t="s">
        <v>98</v>
      </c>
    </row>
    <row r="260" spans="1:4" x14ac:dyDescent="0.15">
      <c r="A260" s="100" t="s">
        <v>356</v>
      </c>
      <c r="B260" s="100" t="s">
        <v>97</v>
      </c>
      <c r="C260" s="100">
        <v>2018</v>
      </c>
      <c r="D260" s="100" t="s">
        <v>98</v>
      </c>
    </row>
    <row r="261" spans="1:4" x14ac:dyDescent="0.15">
      <c r="A261" s="100" t="s">
        <v>357</v>
      </c>
      <c r="B261" s="100" t="s">
        <v>102</v>
      </c>
      <c r="C261" s="100">
        <v>2016</v>
      </c>
      <c r="D261" s="100" t="s">
        <v>98</v>
      </c>
    </row>
    <row r="262" spans="1:4" x14ac:dyDescent="0.15">
      <c r="A262" s="100" t="s">
        <v>358</v>
      </c>
      <c r="B262" s="100" t="s">
        <v>97</v>
      </c>
      <c r="C262" s="100">
        <v>2015</v>
      </c>
      <c r="D262" s="100" t="s">
        <v>98</v>
      </c>
    </row>
    <row r="263" spans="1:4" x14ac:dyDescent="0.15">
      <c r="A263" s="100" t="s">
        <v>359</v>
      </c>
      <c r="B263" s="100" t="s">
        <v>97</v>
      </c>
      <c r="C263" s="100">
        <v>2021</v>
      </c>
      <c r="D263" s="100" t="s">
        <v>98</v>
      </c>
    </row>
    <row r="264" spans="1:4" x14ac:dyDescent="0.15">
      <c r="A264" s="100" t="s">
        <v>360</v>
      </c>
      <c r="B264" s="100" t="s">
        <v>102</v>
      </c>
      <c r="C264" s="100">
        <v>2019</v>
      </c>
      <c r="D264" s="100" t="s">
        <v>98</v>
      </c>
    </row>
    <row r="265" spans="1:4" x14ac:dyDescent="0.15">
      <c r="A265" s="100" t="s">
        <v>361</v>
      </c>
      <c r="B265" s="100" t="s">
        <v>97</v>
      </c>
      <c r="C265" s="100">
        <v>2017</v>
      </c>
      <c r="D265" s="100" t="s">
        <v>98</v>
      </c>
    </row>
    <row r="266" spans="1:4" x14ac:dyDescent="0.15">
      <c r="A266" s="100" t="s">
        <v>362</v>
      </c>
      <c r="B266" s="100" t="s">
        <v>97</v>
      </c>
      <c r="C266" s="100">
        <v>2020</v>
      </c>
      <c r="D266" s="100" t="s">
        <v>98</v>
      </c>
    </row>
    <row r="267" spans="1:4" x14ac:dyDescent="0.15">
      <c r="A267" s="100" t="s">
        <v>363</v>
      </c>
      <c r="B267" s="100" t="s">
        <v>97</v>
      </c>
      <c r="C267" s="100">
        <v>2021</v>
      </c>
      <c r="D267" s="100" t="s">
        <v>98</v>
      </c>
    </row>
    <row r="268" spans="1:4" x14ac:dyDescent="0.15">
      <c r="A268" s="100" t="s">
        <v>364</v>
      </c>
      <c r="B268" s="100" t="s">
        <v>97</v>
      </c>
      <c r="C268" s="100">
        <v>2016</v>
      </c>
      <c r="D268" s="100" t="s">
        <v>98</v>
      </c>
    </row>
    <row r="269" spans="1:4" x14ac:dyDescent="0.15">
      <c r="A269" s="100" t="s">
        <v>365</v>
      </c>
      <c r="B269" s="100" t="s">
        <v>97</v>
      </c>
      <c r="C269" s="100">
        <v>2018</v>
      </c>
      <c r="D269" s="100" t="s">
        <v>98</v>
      </c>
    </row>
    <row r="270" spans="1:4" x14ac:dyDescent="0.15">
      <c r="A270" s="100" t="s">
        <v>366</v>
      </c>
      <c r="B270" s="100" t="s">
        <v>97</v>
      </c>
      <c r="C270" s="100">
        <v>2015</v>
      </c>
      <c r="D270" s="100" t="s">
        <v>98</v>
      </c>
    </row>
    <row r="271" spans="1:4" x14ac:dyDescent="0.15">
      <c r="A271" s="100" t="s">
        <v>367</v>
      </c>
      <c r="B271" s="100" t="s">
        <v>97</v>
      </c>
      <c r="C271" s="100">
        <v>2018</v>
      </c>
      <c r="D271" s="100" t="s">
        <v>98</v>
      </c>
    </row>
    <row r="272" spans="1:4" x14ac:dyDescent="0.15">
      <c r="A272" s="100" t="s">
        <v>368</v>
      </c>
      <c r="B272" s="100" t="s">
        <v>102</v>
      </c>
      <c r="C272" s="100">
        <v>2016</v>
      </c>
      <c r="D272" s="100" t="s">
        <v>98</v>
      </c>
    </row>
    <row r="273" spans="1:4" x14ac:dyDescent="0.15">
      <c r="A273" s="100" t="s">
        <v>369</v>
      </c>
      <c r="B273" s="100" t="s">
        <v>102</v>
      </c>
      <c r="C273" s="100">
        <v>2015</v>
      </c>
      <c r="D273" s="100" t="s">
        <v>98</v>
      </c>
    </row>
    <row r="274" spans="1:4" x14ac:dyDescent="0.15">
      <c r="A274" s="100" t="s">
        <v>370</v>
      </c>
      <c r="B274" s="100" t="s">
        <v>97</v>
      </c>
      <c r="C274" s="100">
        <v>2017</v>
      </c>
      <c r="D274" s="100" t="s">
        <v>98</v>
      </c>
    </row>
    <row r="275" spans="1:4" x14ac:dyDescent="0.15">
      <c r="A275" s="100" t="s">
        <v>371</v>
      </c>
      <c r="B275" s="100" t="s">
        <v>97</v>
      </c>
      <c r="C275" s="100">
        <v>2018</v>
      </c>
      <c r="D275" s="100" t="s">
        <v>98</v>
      </c>
    </row>
    <row r="276" spans="1:4" x14ac:dyDescent="0.15">
      <c r="A276" s="100" t="s">
        <v>372</v>
      </c>
      <c r="B276" s="100" t="s">
        <v>97</v>
      </c>
      <c r="C276" s="100">
        <v>2019</v>
      </c>
      <c r="D276" s="100" t="s">
        <v>98</v>
      </c>
    </row>
    <row r="277" spans="1:4" x14ac:dyDescent="0.15">
      <c r="A277" s="100" t="s">
        <v>373</v>
      </c>
      <c r="B277" s="100" t="s">
        <v>97</v>
      </c>
      <c r="C277" s="100">
        <v>2020</v>
      </c>
      <c r="D277" s="100" t="s">
        <v>98</v>
      </c>
    </row>
    <row r="278" spans="1:4" x14ac:dyDescent="0.15">
      <c r="A278" s="100" t="s">
        <v>374</v>
      </c>
      <c r="B278" s="100" t="s">
        <v>97</v>
      </c>
      <c r="C278" s="100">
        <v>2019</v>
      </c>
      <c r="D278" s="100" t="s">
        <v>98</v>
      </c>
    </row>
    <row r="279" spans="1:4" x14ac:dyDescent="0.15">
      <c r="A279" s="100" t="s">
        <v>375</v>
      </c>
      <c r="B279" s="100" t="s">
        <v>97</v>
      </c>
      <c r="C279" s="100">
        <v>2019</v>
      </c>
      <c r="D279" s="100" t="s">
        <v>98</v>
      </c>
    </row>
    <row r="280" spans="1:4" x14ac:dyDescent="0.15">
      <c r="A280" s="100" t="s">
        <v>376</v>
      </c>
      <c r="B280" s="100" t="s">
        <v>97</v>
      </c>
      <c r="C280" s="100">
        <v>2005</v>
      </c>
      <c r="D280" s="100" t="s">
        <v>98</v>
      </c>
    </row>
    <row r="281" spans="1:4" x14ac:dyDescent="0.15">
      <c r="A281" s="100" t="s">
        <v>377</v>
      </c>
      <c r="B281" s="100" t="s">
        <v>97</v>
      </c>
      <c r="C281" s="100">
        <v>2021</v>
      </c>
      <c r="D281" s="100" t="s">
        <v>98</v>
      </c>
    </row>
    <row r="282" spans="1:4" x14ac:dyDescent="0.15">
      <c r="A282" s="100" t="s">
        <v>378</v>
      </c>
      <c r="B282" s="100" t="s">
        <v>102</v>
      </c>
      <c r="C282" s="100">
        <v>2008</v>
      </c>
      <c r="D282" s="100" t="s">
        <v>98</v>
      </c>
    </row>
    <row r="283" spans="1:4" x14ac:dyDescent="0.15">
      <c r="A283" s="100" t="s">
        <v>379</v>
      </c>
      <c r="B283" s="100" t="s">
        <v>97</v>
      </c>
      <c r="C283" s="100">
        <v>2020</v>
      </c>
      <c r="D283" s="100" t="s">
        <v>98</v>
      </c>
    </row>
    <row r="284" spans="1:4" x14ac:dyDescent="0.15">
      <c r="A284" s="100" t="s">
        <v>380</v>
      </c>
      <c r="B284" s="100" t="s">
        <v>97</v>
      </c>
      <c r="C284" s="100">
        <v>2016</v>
      </c>
      <c r="D284" s="100" t="s">
        <v>98</v>
      </c>
    </row>
    <row r="285" spans="1:4" x14ac:dyDescent="0.15">
      <c r="A285" s="100" t="s">
        <v>381</v>
      </c>
      <c r="B285" s="100" t="s">
        <v>97</v>
      </c>
      <c r="C285" s="100">
        <v>2021</v>
      </c>
      <c r="D285" s="100" t="s">
        <v>98</v>
      </c>
    </row>
    <row r="286" spans="1:4" x14ac:dyDescent="0.15">
      <c r="A286" s="100" t="s">
        <v>382</v>
      </c>
      <c r="B286" s="100" t="s">
        <v>102</v>
      </c>
      <c r="C286" s="100">
        <v>2014</v>
      </c>
      <c r="D286" s="100" t="s">
        <v>98</v>
      </c>
    </row>
    <row r="287" spans="1:4" x14ac:dyDescent="0.15">
      <c r="A287" s="100" t="s">
        <v>383</v>
      </c>
      <c r="B287" s="100" t="s">
        <v>97</v>
      </c>
      <c r="C287" s="100">
        <v>2019</v>
      </c>
      <c r="D287" s="100" t="s">
        <v>98</v>
      </c>
    </row>
    <row r="288" spans="1:4" x14ac:dyDescent="0.15">
      <c r="A288" s="100" t="s">
        <v>384</v>
      </c>
      <c r="B288" s="100" t="s">
        <v>97</v>
      </c>
      <c r="C288" s="100">
        <v>2018</v>
      </c>
      <c r="D288" s="100" t="s">
        <v>98</v>
      </c>
    </row>
    <row r="289" spans="1:4" x14ac:dyDescent="0.15">
      <c r="A289" s="100" t="s">
        <v>385</v>
      </c>
      <c r="B289" s="100" t="s">
        <v>102</v>
      </c>
      <c r="C289" s="100">
        <v>2019</v>
      </c>
      <c r="D289" s="100" t="s">
        <v>98</v>
      </c>
    </row>
    <row r="290" spans="1:4" x14ac:dyDescent="0.15">
      <c r="A290" s="100" t="s">
        <v>386</v>
      </c>
      <c r="B290" s="100" t="s">
        <v>97</v>
      </c>
      <c r="C290" s="100">
        <v>2020</v>
      </c>
      <c r="D290" s="100" t="s">
        <v>98</v>
      </c>
    </row>
    <row r="291" spans="1:4" x14ac:dyDescent="0.15">
      <c r="A291" s="100" t="s">
        <v>387</v>
      </c>
      <c r="B291" s="100" t="s">
        <v>102</v>
      </c>
      <c r="C291" s="100">
        <v>2020</v>
      </c>
      <c r="D291" s="100" t="s">
        <v>98</v>
      </c>
    </row>
    <row r="292" spans="1:4" x14ac:dyDescent="0.15">
      <c r="A292" s="100" t="s">
        <v>388</v>
      </c>
      <c r="B292" s="100" t="s">
        <v>97</v>
      </c>
      <c r="C292" s="100">
        <v>2013</v>
      </c>
      <c r="D292" s="100" t="s">
        <v>98</v>
      </c>
    </row>
    <row r="293" spans="1:4" x14ac:dyDescent="0.15">
      <c r="A293" s="100" t="s">
        <v>389</v>
      </c>
      <c r="B293" s="100" t="s">
        <v>97</v>
      </c>
      <c r="C293" s="100">
        <v>2019</v>
      </c>
      <c r="D293" s="100" t="s">
        <v>98</v>
      </c>
    </row>
    <row r="294" spans="1:4" x14ac:dyDescent="0.15">
      <c r="A294" s="100" t="s">
        <v>390</v>
      </c>
      <c r="B294" s="100" t="s">
        <v>97</v>
      </c>
      <c r="C294" s="100">
        <v>2020</v>
      </c>
      <c r="D294" s="100" t="s">
        <v>98</v>
      </c>
    </row>
    <row r="295" spans="1:4" x14ac:dyDescent="0.15">
      <c r="A295" s="100" t="s">
        <v>391</v>
      </c>
      <c r="B295" s="100" t="s">
        <v>102</v>
      </c>
      <c r="C295" s="100">
        <v>2020</v>
      </c>
      <c r="D295" s="100" t="s">
        <v>98</v>
      </c>
    </row>
    <row r="296" spans="1:4" x14ac:dyDescent="0.15">
      <c r="A296" s="100" t="s">
        <v>392</v>
      </c>
      <c r="B296" s="100" t="s">
        <v>97</v>
      </c>
      <c r="C296" s="100">
        <v>2016</v>
      </c>
      <c r="D296" s="100" t="s">
        <v>98</v>
      </c>
    </row>
    <row r="297" spans="1:4" x14ac:dyDescent="0.15">
      <c r="A297" s="100" t="s">
        <v>393</v>
      </c>
      <c r="B297" s="100" t="s">
        <v>97</v>
      </c>
      <c r="C297" s="100">
        <v>2020</v>
      </c>
      <c r="D297" s="100" t="s">
        <v>98</v>
      </c>
    </row>
    <row r="298" spans="1:4" x14ac:dyDescent="0.15">
      <c r="A298" s="100" t="s">
        <v>394</v>
      </c>
      <c r="B298" s="100" t="s">
        <v>97</v>
      </c>
      <c r="C298" s="100">
        <v>2020</v>
      </c>
      <c r="D298" s="100" t="s">
        <v>98</v>
      </c>
    </row>
    <row r="299" spans="1:4" x14ac:dyDescent="0.15">
      <c r="A299" s="100" t="s">
        <v>395</v>
      </c>
      <c r="B299" s="100" t="s">
        <v>97</v>
      </c>
      <c r="C299" s="100">
        <v>2020</v>
      </c>
      <c r="D299" s="100" t="s">
        <v>98</v>
      </c>
    </row>
    <row r="300" spans="1:4" x14ac:dyDescent="0.15">
      <c r="A300" s="100" t="s">
        <v>396</v>
      </c>
      <c r="B300" s="100" t="s">
        <v>97</v>
      </c>
      <c r="C300" s="100">
        <v>2016</v>
      </c>
      <c r="D300" s="100" t="s">
        <v>98</v>
      </c>
    </row>
    <row r="301" spans="1:4" x14ac:dyDescent="0.15">
      <c r="A301" s="100" t="s">
        <v>397</v>
      </c>
      <c r="B301" s="100" t="s">
        <v>97</v>
      </c>
      <c r="C301" s="100">
        <v>2015</v>
      </c>
      <c r="D301" s="100" t="s">
        <v>98</v>
      </c>
    </row>
    <row r="302" spans="1:4" x14ac:dyDescent="0.15">
      <c r="A302" s="100" t="s">
        <v>398</v>
      </c>
      <c r="B302" s="100" t="s">
        <v>97</v>
      </c>
      <c r="C302" s="100">
        <v>2015</v>
      </c>
      <c r="D302" s="100" t="s">
        <v>98</v>
      </c>
    </row>
    <row r="303" spans="1:4" x14ac:dyDescent="0.15">
      <c r="A303" s="100" t="s">
        <v>399</v>
      </c>
      <c r="B303" s="100" t="s">
        <v>97</v>
      </c>
      <c r="C303" s="100">
        <v>2021</v>
      </c>
      <c r="D303" s="100" t="s">
        <v>98</v>
      </c>
    </row>
    <row r="304" spans="1:4" x14ac:dyDescent="0.15">
      <c r="A304" s="100" t="s">
        <v>400</v>
      </c>
      <c r="B304" s="100" t="s">
        <v>97</v>
      </c>
      <c r="C304" s="100">
        <v>2004</v>
      </c>
      <c r="D304" s="100" t="s">
        <v>98</v>
      </c>
    </row>
    <row r="305" spans="1:4" x14ac:dyDescent="0.15">
      <c r="A305" s="100" t="s">
        <v>401</v>
      </c>
      <c r="B305" s="100" t="s">
        <v>97</v>
      </c>
      <c r="C305" s="100">
        <v>2018</v>
      </c>
      <c r="D305" s="100" t="s">
        <v>98</v>
      </c>
    </row>
    <row r="306" spans="1:4" x14ac:dyDescent="0.15">
      <c r="A306" s="100" t="s">
        <v>402</v>
      </c>
      <c r="B306" s="100" t="s">
        <v>97</v>
      </c>
      <c r="C306" s="100">
        <v>2018</v>
      </c>
      <c r="D306" s="100" t="s">
        <v>98</v>
      </c>
    </row>
    <row r="307" spans="1:4" x14ac:dyDescent="0.15">
      <c r="A307" s="100" t="s">
        <v>403</v>
      </c>
      <c r="B307" s="100" t="s">
        <v>102</v>
      </c>
      <c r="C307" s="100">
        <v>2020</v>
      </c>
      <c r="D307" s="100" t="s">
        <v>98</v>
      </c>
    </row>
    <row r="308" spans="1:4" x14ac:dyDescent="0.15">
      <c r="A308" s="100" t="s">
        <v>404</v>
      </c>
      <c r="B308" s="100" t="s">
        <v>97</v>
      </c>
      <c r="C308" s="100">
        <v>2019</v>
      </c>
      <c r="D308" s="100" t="s">
        <v>105</v>
      </c>
    </row>
    <row r="309" spans="1:4" x14ac:dyDescent="0.15">
      <c r="A309" s="100" t="s">
        <v>405</v>
      </c>
      <c r="B309" s="100" t="s">
        <v>97</v>
      </c>
      <c r="C309" s="100">
        <v>2019</v>
      </c>
      <c r="D309" s="100" t="s">
        <v>105</v>
      </c>
    </row>
    <row r="310" spans="1:4" x14ac:dyDescent="0.15">
      <c r="A310" s="100" t="s">
        <v>406</v>
      </c>
      <c r="B310" s="100" t="s">
        <v>102</v>
      </c>
      <c r="C310" s="100">
        <v>2016</v>
      </c>
      <c r="D310" s="100" t="s">
        <v>105</v>
      </c>
    </row>
    <row r="311" spans="1:4" x14ac:dyDescent="0.15">
      <c r="A311" s="100" t="s">
        <v>407</v>
      </c>
      <c r="B311" s="100" t="s">
        <v>102</v>
      </c>
      <c r="C311" s="100">
        <v>2021</v>
      </c>
      <c r="D311" s="100" t="s">
        <v>105</v>
      </c>
    </row>
    <row r="312" spans="1:4" x14ac:dyDescent="0.15">
      <c r="A312" s="100" t="s">
        <v>408</v>
      </c>
      <c r="B312" s="100" t="s">
        <v>97</v>
      </c>
      <c r="C312" s="100">
        <v>2020</v>
      </c>
      <c r="D312" s="100" t="s">
        <v>105</v>
      </c>
    </row>
    <row r="313" spans="1:4" x14ac:dyDescent="0.15">
      <c r="A313" s="100" t="s">
        <v>409</v>
      </c>
      <c r="B313" s="100" t="s">
        <v>97</v>
      </c>
      <c r="C313" s="100">
        <v>2018</v>
      </c>
      <c r="D313" s="100" t="s">
        <v>105</v>
      </c>
    </row>
    <row r="314" spans="1:4" x14ac:dyDescent="0.15">
      <c r="A314" s="100" t="s">
        <v>410</v>
      </c>
      <c r="B314" s="100" t="s">
        <v>97</v>
      </c>
      <c r="C314" s="100">
        <v>2019</v>
      </c>
      <c r="D314" s="100" t="s">
        <v>105</v>
      </c>
    </row>
    <row r="315" spans="1:4" x14ac:dyDescent="0.15">
      <c r="A315" s="100" t="s">
        <v>411</v>
      </c>
      <c r="B315" s="100" t="s">
        <v>97</v>
      </c>
      <c r="C315" s="100">
        <v>2016</v>
      </c>
      <c r="D315" s="100" t="s">
        <v>105</v>
      </c>
    </row>
    <row r="316" spans="1:4" x14ac:dyDescent="0.15">
      <c r="A316" s="100" t="s">
        <v>412</v>
      </c>
      <c r="B316" s="100" t="s">
        <v>97</v>
      </c>
      <c r="C316" s="100">
        <v>2020</v>
      </c>
      <c r="D316" s="100" t="s">
        <v>105</v>
      </c>
    </row>
    <row r="317" spans="1:4" x14ac:dyDescent="0.15">
      <c r="A317" s="100" t="s">
        <v>413</v>
      </c>
      <c r="B317" s="100" t="s">
        <v>97</v>
      </c>
      <c r="C317" s="100">
        <v>2016</v>
      </c>
      <c r="D317" s="100" t="s">
        <v>105</v>
      </c>
    </row>
    <row r="318" spans="1:4" x14ac:dyDescent="0.15">
      <c r="A318" s="100" t="s">
        <v>414</v>
      </c>
      <c r="B318" s="100" t="s">
        <v>97</v>
      </c>
      <c r="C318" s="100">
        <v>2016</v>
      </c>
      <c r="D318" s="100" t="s">
        <v>105</v>
      </c>
    </row>
    <row r="319" spans="1:4" x14ac:dyDescent="0.15">
      <c r="A319" s="100" t="s">
        <v>415</v>
      </c>
      <c r="B319" s="100" t="s">
        <v>97</v>
      </c>
      <c r="C319" s="100">
        <v>2021</v>
      </c>
      <c r="D319" s="100" t="s">
        <v>105</v>
      </c>
    </row>
    <row r="320" spans="1:4" x14ac:dyDescent="0.15">
      <c r="A320" s="100" t="s">
        <v>416</v>
      </c>
      <c r="B320" s="100" t="s">
        <v>102</v>
      </c>
      <c r="C320" s="100">
        <v>2019</v>
      </c>
      <c r="D320" s="100" t="s">
        <v>105</v>
      </c>
    </row>
    <row r="321" spans="1:4" x14ac:dyDescent="0.15">
      <c r="A321" s="100" t="s">
        <v>417</v>
      </c>
      <c r="B321" s="100" t="s">
        <v>97</v>
      </c>
      <c r="C321" s="100">
        <v>2016</v>
      </c>
      <c r="D321" s="100" t="s">
        <v>105</v>
      </c>
    </row>
    <row r="322" spans="1:4" x14ac:dyDescent="0.15">
      <c r="A322" s="100" t="s">
        <v>418</v>
      </c>
      <c r="B322" s="100" t="s">
        <v>97</v>
      </c>
      <c r="C322" s="100">
        <v>2013</v>
      </c>
      <c r="D322" s="100" t="s">
        <v>105</v>
      </c>
    </row>
    <row r="323" spans="1:4" x14ac:dyDescent="0.15">
      <c r="A323" s="100" t="s">
        <v>419</v>
      </c>
      <c r="B323" s="100" t="s">
        <v>97</v>
      </c>
      <c r="C323" s="100">
        <v>2015</v>
      </c>
      <c r="D323" s="100" t="s">
        <v>105</v>
      </c>
    </row>
    <row r="324" spans="1:4" x14ac:dyDescent="0.15">
      <c r="A324" s="100" t="s">
        <v>420</v>
      </c>
      <c r="B324" s="100" t="s">
        <v>97</v>
      </c>
      <c r="C324" s="100">
        <v>2021</v>
      </c>
      <c r="D324" s="100" t="s">
        <v>105</v>
      </c>
    </row>
    <row r="325" spans="1:4" x14ac:dyDescent="0.15">
      <c r="A325" s="100" t="s">
        <v>421</v>
      </c>
      <c r="B325" s="100" t="s">
        <v>97</v>
      </c>
      <c r="C325" s="100">
        <v>2020</v>
      </c>
      <c r="D325" s="100" t="s">
        <v>105</v>
      </c>
    </row>
    <row r="326" spans="1:4" x14ac:dyDescent="0.15">
      <c r="A326" s="100" t="s">
        <v>422</v>
      </c>
      <c r="B326" s="100" t="s">
        <v>97</v>
      </c>
      <c r="C326" s="100">
        <v>2018</v>
      </c>
      <c r="D326" s="100" t="s">
        <v>105</v>
      </c>
    </row>
    <row r="327" spans="1:4" x14ac:dyDescent="0.15">
      <c r="A327" s="100" t="s">
        <v>423</v>
      </c>
      <c r="B327" s="100" t="s">
        <v>102</v>
      </c>
      <c r="C327" s="100">
        <v>2021</v>
      </c>
      <c r="D327" s="100" t="s">
        <v>105</v>
      </c>
    </row>
    <row r="328" spans="1:4" x14ac:dyDescent="0.15">
      <c r="A328" s="100" t="s">
        <v>424</v>
      </c>
      <c r="B328" s="100" t="s">
        <v>97</v>
      </c>
      <c r="C328" s="100">
        <v>2008</v>
      </c>
      <c r="D328" s="100" t="s">
        <v>105</v>
      </c>
    </row>
    <row r="329" spans="1:4" x14ac:dyDescent="0.15">
      <c r="A329" s="100" t="s">
        <v>425</v>
      </c>
      <c r="B329" s="100" t="s">
        <v>97</v>
      </c>
      <c r="C329" s="100">
        <v>2021</v>
      </c>
      <c r="D329" s="100" t="s">
        <v>105</v>
      </c>
    </row>
    <row r="330" spans="1:4" x14ac:dyDescent="0.15">
      <c r="A330" s="100" t="s">
        <v>426</v>
      </c>
      <c r="B330" s="100" t="s">
        <v>97</v>
      </c>
      <c r="C330" s="100">
        <v>2019</v>
      </c>
      <c r="D330" s="100" t="s">
        <v>105</v>
      </c>
    </row>
    <row r="331" spans="1:4" x14ac:dyDescent="0.15">
      <c r="A331" s="100" t="s">
        <v>427</v>
      </c>
      <c r="B331" s="100" t="s">
        <v>97</v>
      </c>
      <c r="C331" s="100">
        <v>2018</v>
      </c>
      <c r="D331" s="100" t="s">
        <v>105</v>
      </c>
    </row>
    <row r="332" spans="1:4" x14ac:dyDescent="0.15">
      <c r="A332" s="100" t="s">
        <v>428</v>
      </c>
      <c r="B332" s="100" t="s">
        <v>102</v>
      </c>
      <c r="C332" s="100">
        <v>2019</v>
      </c>
      <c r="D332" s="100" t="s">
        <v>105</v>
      </c>
    </row>
    <row r="333" spans="1:4" x14ac:dyDescent="0.15">
      <c r="A333" s="100" t="s">
        <v>429</v>
      </c>
      <c r="B333" s="100" t="s">
        <v>97</v>
      </c>
      <c r="C333" s="100">
        <v>2016</v>
      </c>
      <c r="D333" s="100" t="s">
        <v>105</v>
      </c>
    </row>
    <row r="334" spans="1:4" x14ac:dyDescent="0.15">
      <c r="A334" s="100" t="s">
        <v>430</v>
      </c>
      <c r="B334" s="100" t="s">
        <v>102</v>
      </c>
      <c r="C334" s="100">
        <v>2021</v>
      </c>
      <c r="D334" s="100" t="s">
        <v>105</v>
      </c>
    </row>
    <row r="335" spans="1:4" x14ac:dyDescent="0.15">
      <c r="A335" s="100" t="s">
        <v>431</v>
      </c>
      <c r="B335" s="100" t="s">
        <v>97</v>
      </c>
      <c r="C335" s="100">
        <v>2021</v>
      </c>
      <c r="D335" s="100" t="s">
        <v>105</v>
      </c>
    </row>
    <row r="336" spans="1:4" x14ac:dyDescent="0.15">
      <c r="A336" s="100" t="s">
        <v>432</v>
      </c>
      <c r="B336" s="100" t="s">
        <v>97</v>
      </c>
      <c r="C336" s="100">
        <v>2019</v>
      </c>
      <c r="D336" s="100" t="s">
        <v>105</v>
      </c>
    </row>
    <row r="337" spans="1:4" x14ac:dyDescent="0.15">
      <c r="A337" s="100" t="s">
        <v>433</v>
      </c>
      <c r="B337" s="100" t="s">
        <v>97</v>
      </c>
      <c r="C337" s="100">
        <v>2021</v>
      </c>
      <c r="D337" s="100" t="s">
        <v>105</v>
      </c>
    </row>
    <row r="338" spans="1:4" x14ac:dyDescent="0.15">
      <c r="A338" s="100" t="s">
        <v>434</v>
      </c>
      <c r="B338" s="100" t="s">
        <v>97</v>
      </c>
      <c r="C338" s="100">
        <v>2021</v>
      </c>
      <c r="D338" s="100" t="s">
        <v>105</v>
      </c>
    </row>
    <row r="339" spans="1:4" x14ac:dyDescent="0.15">
      <c r="A339" s="100" t="s">
        <v>435</v>
      </c>
      <c r="B339" s="100" t="s">
        <v>97</v>
      </c>
      <c r="C339" s="100">
        <v>2020</v>
      </c>
      <c r="D339" s="100" t="s">
        <v>105</v>
      </c>
    </row>
    <row r="340" spans="1:4" x14ac:dyDescent="0.15">
      <c r="A340" s="100" t="s">
        <v>436</v>
      </c>
      <c r="B340" s="100" t="s">
        <v>97</v>
      </c>
      <c r="C340" s="100">
        <v>2016</v>
      </c>
      <c r="D340" s="100" t="s">
        <v>105</v>
      </c>
    </row>
    <row r="341" spans="1:4" x14ac:dyDescent="0.15">
      <c r="A341" s="100" t="s">
        <v>437</v>
      </c>
      <c r="B341" s="100" t="s">
        <v>97</v>
      </c>
      <c r="C341" s="100">
        <v>2019</v>
      </c>
      <c r="D341" s="100" t="s">
        <v>105</v>
      </c>
    </row>
    <row r="342" spans="1:4" x14ac:dyDescent="0.15">
      <c r="A342" s="100" t="s">
        <v>438</v>
      </c>
      <c r="B342" s="100" t="s">
        <v>97</v>
      </c>
      <c r="C342" s="100">
        <v>2014</v>
      </c>
      <c r="D342" s="100" t="s">
        <v>105</v>
      </c>
    </row>
    <row r="343" spans="1:4" x14ac:dyDescent="0.15">
      <c r="A343" s="100" t="s">
        <v>439</v>
      </c>
      <c r="B343" s="100" t="s">
        <v>97</v>
      </c>
      <c r="C343" s="100">
        <v>2021</v>
      </c>
      <c r="D343" s="100" t="s">
        <v>105</v>
      </c>
    </row>
    <row r="344" spans="1:4" x14ac:dyDescent="0.15">
      <c r="A344" s="100" t="s">
        <v>440</v>
      </c>
      <c r="B344" s="100" t="s">
        <v>102</v>
      </c>
      <c r="C344" s="100">
        <v>2017</v>
      </c>
      <c r="D344" s="100" t="s">
        <v>105</v>
      </c>
    </row>
    <row r="345" spans="1:4" x14ac:dyDescent="0.15">
      <c r="A345" s="100" t="s">
        <v>441</v>
      </c>
      <c r="B345" s="100" t="s">
        <v>102</v>
      </c>
      <c r="C345" s="100">
        <v>2018</v>
      </c>
      <c r="D345" s="100" t="s">
        <v>105</v>
      </c>
    </row>
    <row r="346" spans="1:4" x14ac:dyDescent="0.15">
      <c r="A346" s="100" t="s">
        <v>442</v>
      </c>
      <c r="B346" s="100" t="s">
        <v>97</v>
      </c>
      <c r="C346" s="100">
        <v>2021</v>
      </c>
      <c r="D346" s="100" t="s">
        <v>105</v>
      </c>
    </row>
    <row r="347" spans="1:4" x14ac:dyDescent="0.15">
      <c r="A347" s="100" t="s">
        <v>443</v>
      </c>
      <c r="B347" s="100" t="s">
        <v>97</v>
      </c>
      <c r="C347" s="100">
        <v>2021</v>
      </c>
      <c r="D347" s="100" t="s">
        <v>105</v>
      </c>
    </row>
    <row r="348" spans="1:4" x14ac:dyDescent="0.15">
      <c r="A348" s="100" t="s">
        <v>444</v>
      </c>
      <c r="B348" s="100" t="s">
        <v>97</v>
      </c>
      <c r="C348" s="100">
        <v>2021</v>
      </c>
      <c r="D348" s="100" t="s">
        <v>105</v>
      </c>
    </row>
    <row r="349" spans="1:4" x14ac:dyDescent="0.15">
      <c r="A349" s="100" t="s">
        <v>445</v>
      </c>
      <c r="B349" s="100" t="s">
        <v>97</v>
      </c>
      <c r="C349" s="100">
        <v>2020</v>
      </c>
      <c r="D349" s="100" t="s">
        <v>105</v>
      </c>
    </row>
    <row r="350" spans="1:4" x14ac:dyDescent="0.15">
      <c r="A350" s="100" t="s">
        <v>446</v>
      </c>
      <c r="B350" s="100" t="s">
        <v>97</v>
      </c>
      <c r="C350" s="100">
        <v>2020</v>
      </c>
      <c r="D350" s="100" t="s">
        <v>105</v>
      </c>
    </row>
    <row r="351" spans="1:4" x14ac:dyDescent="0.15">
      <c r="A351" s="100" t="s">
        <v>447</v>
      </c>
      <c r="B351" s="100" t="s">
        <v>97</v>
      </c>
      <c r="C351" s="100">
        <v>2019</v>
      </c>
      <c r="D351" s="100" t="s">
        <v>105</v>
      </c>
    </row>
    <row r="352" spans="1:4" x14ac:dyDescent="0.15">
      <c r="A352" s="100" t="s">
        <v>448</v>
      </c>
      <c r="B352" s="100" t="s">
        <v>97</v>
      </c>
      <c r="C352" s="100">
        <v>2020</v>
      </c>
      <c r="D352" s="100" t="s">
        <v>105</v>
      </c>
    </row>
    <row r="353" spans="1:4" x14ac:dyDescent="0.15">
      <c r="A353" s="100" t="s">
        <v>449</v>
      </c>
      <c r="B353" s="100" t="s">
        <v>97</v>
      </c>
      <c r="C353" s="100">
        <v>2017</v>
      </c>
      <c r="D353" s="100" t="s">
        <v>105</v>
      </c>
    </row>
    <row r="354" spans="1:4" x14ac:dyDescent="0.15">
      <c r="A354" s="100" t="s">
        <v>450</v>
      </c>
      <c r="B354" s="100" t="s">
        <v>97</v>
      </c>
      <c r="C354" s="100">
        <v>2021</v>
      </c>
      <c r="D354" s="100" t="s">
        <v>105</v>
      </c>
    </row>
    <row r="355" spans="1:4" x14ac:dyDescent="0.15">
      <c r="A355" s="100" t="s">
        <v>451</v>
      </c>
      <c r="B355" s="100" t="s">
        <v>97</v>
      </c>
      <c r="C355" s="100">
        <v>2014</v>
      </c>
      <c r="D355" s="100" t="s">
        <v>105</v>
      </c>
    </row>
    <row r="356" spans="1:4" x14ac:dyDescent="0.15">
      <c r="A356" s="100" t="s">
        <v>452</v>
      </c>
      <c r="B356" s="100" t="s">
        <v>97</v>
      </c>
      <c r="C356" s="100">
        <v>2020</v>
      </c>
      <c r="D356" s="100" t="s">
        <v>105</v>
      </c>
    </row>
    <row r="357" spans="1:4" x14ac:dyDescent="0.15">
      <c r="A357" s="100" t="s">
        <v>453</v>
      </c>
      <c r="B357" s="100" t="s">
        <v>97</v>
      </c>
      <c r="C357" s="100">
        <v>2010</v>
      </c>
      <c r="D357" s="100" t="s">
        <v>105</v>
      </c>
    </row>
    <row r="358" spans="1:4" x14ac:dyDescent="0.15">
      <c r="A358" s="100" t="s">
        <v>454</v>
      </c>
      <c r="B358" s="100" t="s">
        <v>97</v>
      </c>
      <c r="C358" s="100">
        <v>2013</v>
      </c>
      <c r="D358" s="100" t="s">
        <v>105</v>
      </c>
    </row>
    <row r="359" spans="1:4" x14ac:dyDescent="0.15">
      <c r="A359" s="100" t="s">
        <v>455</v>
      </c>
      <c r="B359" s="100" t="s">
        <v>97</v>
      </c>
      <c r="C359" s="100">
        <v>2007</v>
      </c>
      <c r="D359" s="100" t="s">
        <v>105</v>
      </c>
    </row>
    <row r="360" spans="1:4" x14ac:dyDescent="0.15">
      <c r="A360" s="100" t="s">
        <v>456</v>
      </c>
      <c r="B360" s="100" t="s">
        <v>102</v>
      </c>
      <c r="C360" s="100">
        <v>2017</v>
      </c>
      <c r="D360" s="100" t="s">
        <v>105</v>
      </c>
    </row>
    <row r="361" spans="1:4" x14ac:dyDescent="0.15">
      <c r="A361" s="100" t="s">
        <v>457</v>
      </c>
      <c r="B361" s="100" t="s">
        <v>97</v>
      </c>
      <c r="C361" s="100">
        <v>2018</v>
      </c>
      <c r="D361" s="100" t="s">
        <v>105</v>
      </c>
    </row>
    <row r="362" spans="1:4" x14ac:dyDescent="0.15">
      <c r="A362" s="100" t="s">
        <v>458</v>
      </c>
      <c r="B362" s="100" t="s">
        <v>97</v>
      </c>
      <c r="C362" s="100">
        <v>2018</v>
      </c>
      <c r="D362" s="100" t="s">
        <v>105</v>
      </c>
    </row>
    <row r="363" spans="1:4" x14ac:dyDescent="0.15">
      <c r="A363" s="100" t="s">
        <v>459</v>
      </c>
      <c r="B363" s="100" t="s">
        <v>97</v>
      </c>
      <c r="C363" s="100">
        <v>2020</v>
      </c>
      <c r="D363" s="100" t="s">
        <v>105</v>
      </c>
    </row>
    <row r="364" spans="1:4" x14ac:dyDescent="0.15">
      <c r="A364" s="100" t="s">
        <v>460</v>
      </c>
      <c r="B364" s="100" t="s">
        <v>102</v>
      </c>
      <c r="C364" s="100">
        <v>2018</v>
      </c>
      <c r="D364" s="100" t="s">
        <v>105</v>
      </c>
    </row>
    <row r="365" spans="1:4" x14ac:dyDescent="0.15">
      <c r="A365" s="100" t="s">
        <v>461</v>
      </c>
      <c r="B365" s="100" t="s">
        <v>97</v>
      </c>
      <c r="C365" s="100">
        <v>2005</v>
      </c>
      <c r="D365" s="100" t="s">
        <v>105</v>
      </c>
    </row>
    <row r="366" spans="1:4" x14ac:dyDescent="0.15">
      <c r="A366" s="100" t="s">
        <v>462</v>
      </c>
      <c r="B366" s="100" t="s">
        <v>97</v>
      </c>
      <c r="C366" s="100">
        <v>2018</v>
      </c>
      <c r="D366" s="100" t="s">
        <v>105</v>
      </c>
    </row>
    <row r="367" spans="1:4" x14ac:dyDescent="0.15">
      <c r="A367" s="100" t="s">
        <v>463</v>
      </c>
      <c r="B367" s="100" t="s">
        <v>102</v>
      </c>
      <c r="C367" s="100">
        <v>2012</v>
      </c>
      <c r="D367" s="100" t="s">
        <v>105</v>
      </c>
    </row>
    <row r="368" spans="1:4" x14ac:dyDescent="0.15">
      <c r="A368" s="100" t="s">
        <v>464</v>
      </c>
      <c r="B368" s="100" t="s">
        <v>97</v>
      </c>
      <c r="C368" s="100">
        <v>2020</v>
      </c>
      <c r="D368" s="100" t="s">
        <v>105</v>
      </c>
    </row>
    <row r="369" spans="1:4" x14ac:dyDescent="0.15">
      <c r="A369" s="100" t="s">
        <v>465</v>
      </c>
      <c r="B369" s="100" t="s">
        <v>97</v>
      </c>
      <c r="C369" s="100">
        <v>2017</v>
      </c>
      <c r="D369" s="100" t="s">
        <v>105</v>
      </c>
    </row>
    <row r="370" spans="1:4" x14ac:dyDescent="0.15">
      <c r="A370" s="100" t="s">
        <v>466</v>
      </c>
      <c r="B370" s="100" t="s">
        <v>97</v>
      </c>
      <c r="C370" s="100">
        <v>2012</v>
      </c>
      <c r="D370" s="100" t="s">
        <v>105</v>
      </c>
    </row>
    <row r="371" spans="1:4" x14ac:dyDescent="0.15">
      <c r="A371" s="100" t="s">
        <v>467</v>
      </c>
      <c r="B371" s="100" t="s">
        <v>97</v>
      </c>
      <c r="C371" s="100">
        <v>2020</v>
      </c>
      <c r="D371" s="100" t="s">
        <v>105</v>
      </c>
    </row>
    <row r="372" spans="1:4" x14ac:dyDescent="0.15">
      <c r="A372" s="100" t="s">
        <v>468</v>
      </c>
      <c r="B372" s="100" t="s">
        <v>97</v>
      </c>
      <c r="C372" s="100">
        <v>2017</v>
      </c>
      <c r="D372" s="100" t="s">
        <v>105</v>
      </c>
    </row>
    <row r="373" spans="1:4" x14ac:dyDescent="0.15">
      <c r="A373" s="100" t="s">
        <v>469</v>
      </c>
      <c r="B373" s="100" t="s">
        <v>97</v>
      </c>
      <c r="C373" s="100">
        <v>2021</v>
      </c>
      <c r="D373" s="100" t="s">
        <v>105</v>
      </c>
    </row>
    <row r="374" spans="1:4" x14ac:dyDescent="0.15">
      <c r="A374" s="100" t="s">
        <v>470</v>
      </c>
      <c r="B374" s="100" t="s">
        <v>97</v>
      </c>
      <c r="C374" s="100">
        <v>2018</v>
      </c>
      <c r="D374" s="100" t="s">
        <v>105</v>
      </c>
    </row>
    <row r="375" spans="1:4" x14ac:dyDescent="0.15">
      <c r="A375" s="100" t="s">
        <v>471</v>
      </c>
      <c r="B375" s="100" t="s">
        <v>97</v>
      </c>
      <c r="C375" s="100">
        <v>2019</v>
      </c>
      <c r="D375" s="100" t="s">
        <v>105</v>
      </c>
    </row>
    <row r="376" spans="1:4" x14ac:dyDescent="0.15">
      <c r="A376" s="100" t="s">
        <v>472</v>
      </c>
      <c r="B376" s="100" t="s">
        <v>102</v>
      </c>
      <c r="C376" s="100">
        <v>2021</v>
      </c>
      <c r="D376" s="100" t="s">
        <v>105</v>
      </c>
    </row>
    <row r="377" spans="1:4" x14ac:dyDescent="0.15">
      <c r="A377" s="100" t="s">
        <v>473</v>
      </c>
      <c r="B377" s="100" t="s">
        <v>97</v>
      </c>
      <c r="C377" s="100">
        <v>2018</v>
      </c>
      <c r="D377" s="100" t="s">
        <v>105</v>
      </c>
    </row>
    <row r="378" spans="1:4" x14ac:dyDescent="0.15">
      <c r="A378" s="100" t="s">
        <v>474</v>
      </c>
      <c r="B378" s="100" t="s">
        <v>97</v>
      </c>
      <c r="C378" s="100">
        <v>2020</v>
      </c>
      <c r="D378" s="100" t="s">
        <v>105</v>
      </c>
    </row>
    <row r="379" spans="1:4" x14ac:dyDescent="0.15">
      <c r="A379" s="100" t="s">
        <v>475</v>
      </c>
      <c r="B379" s="100" t="s">
        <v>102</v>
      </c>
      <c r="C379" s="100">
        <v>2018</v>
      </c>
      <c r="D379" s="100" t="s">
        <v>105</v>
      </c>
    </row>
    <row r="380" spans="1:4" x14ac:dyDescent="0.15">
      <c r="A380" s="100" t="s">
        <v>476</v>
      </c>
      <c r="B380" s="100" t="s">
        <v>97</v>
      </c>
      <c r="C380" s="100">
        <v>2020</v>
      </c>
      <c r="D380" s="100" t="s">
        <v>105</v>
      </c>
    </row>
    <row r="381" spans="1:4" x14ac:dyDescent="0.15">
      <c r="A381" s="100" t="s">
        <v>477</v>
      </c>
      <c r="B381" s="100" t="s">
        <v>102</v>
      </c>
      <c r="C381" s="100">
        <v>2018</v>
      </c>
      <c r="D381" s="100" t="s">
        <v>105</v>
      </c>
    </row>
    <row r="382" spans="1:4" x14ac:dyDescent="0.15">
      <c r="A382" s="100" t="s">
        <v>478</v>
      </c>
      <c r="B382" s="100" t="s">
        <v>97</v>
      </c>
      <c r="C382" s="100">
        <v>2019</v>
      </c>
      <c r="D382" s="100" t="s">
        <v>105</v>
      </c>
    </row>
    <row r="383" spans="1:4" x14ac:dyDescent="0.15">
      <c r="A383" s="100" t="s">
        <v>479</v>
      </c>
      <c r="B383" s="100" t="s">
        <v>97</v>
      </c>
      <c r="C383" s="100">
        <v>2017</v>
      </c>
      <c r="D383" s="100" t="s">
        <v>105</v>
      </c>
    </row>
    <row r="384" spans="1:4" x14ac:dyDescent="0.15">
      <c r="A384" s="100" t="s">
        <v>480</v>
      </c>
      <c r="B384" s="100" t="s">
        <v>97</v>
      </c>
      <c r="C384" s="100">
        <v>2021</v>
      </c>
      <c r="D384" s="100" t="s">
        <v>105</v>
      </c>
    </row>
    <row r="385" spans="1:4" x14ac:dyDescent="0.15">
      <c r="A385" s="100" t="s">
        <v>481</v>
      </c>
      <c r="B385" s="100" t="s">
        <v>97</v>
      </c>
      <c r="C385" s="100">
        <v>2020</v>
      </c>
      <c r="D385" s="100" t="s">
        <v>105</v>
      </c>
    </row>
    <row r="386" spans="1:4" x14ac:dyDescent="0.15">
      <c r="A386" s="100" t="s">
        <v>482</v>
      </c>
      <c r="B386" s="100" t="s">
        <v>97</v>
      </c>
      <c r="C386" s="100">
        <v>2020</v>
      </c>
      <c r="D386" s="100" t="s">
        <v>105</v>
      </c>
    </row>
    <row r="387" spans="1:4" x14ac:dyDescent="0.15">
      <c r="A387" s="100" t="s">
        <v>483</v>
      </c>
      <c r="B387" s="100" t="s">
        <v>97</v>
      </c>
      <c r="C387" s="100">
        <v>2016</v>
      </c>
      <c r="D387" s="100" t="s">
        <v>105</v>
      </c>
    </row>
    <row r="388" spans="1:4" x14ac:dyDescent="0.15">
      <c r="A388" s="100" t="s">
        <v>484</v>
      </c>
      <c r="B388" s="100" t="s">
        <v>97</v>
      </c>
      <c r="C388" s="100">
        <v>2006</v>
      </c>
      <c r="D388" s="100" t="s">
        <v>105</v>
      </c>
    </row>
    <row r="389" spans="1:4" x14ac:dyDescent="0.15">
      <c r="A389" s="100" t="s">
        <v>485</v>
      </c>
      <c r="B389" s="100" t="s">
        <v>97</v>
      </c>
      <c r="C389" s="100">
        <v>2021</v>
      </c>
      <c r="D389" s="100" t="s">
        <v>105</v>
      </c>
    </row>
    <row r="390" spans="1:4" x14ac:dyDescent="0.15">
      <c r="A390" s="100" t="s">
        <v>486</v>
      </c>
      <c r="B390" s="100" t="s">
        <v>102</v>
      </c>
      <c r="C390" s="100">
        <v>2018</v>
      </c>
      <c r="D390" s="100" t="s">
        <v>105</v>
      </c>
    </row>
    <row r="391" spans="1:4" x14ac:dyDescent="0.15">
      <c r="A391" s="100" t="s">
        <v>487</v>
      </c>
      <c r="B391" s="100" t="s">
        <v>97</v>
      </c>
      <c r="C391" s="100">
        <v>2020</v>
      </c>
      <c r="D391" s="100" t="s">
        <v>105</v>
      </c>
    </row>
    <row r="392" spans="1:4" x14ac:dyDescent="0.15">
      <c r="A392" s="100" t="s">
        <v>488</v>
      </c>
      <c r="B392" s="100" t="s">
        <v>97</v>
      </c>
      <c r="C392" s="100">
        <v>2019</v>
      </c>
      <c r="D392" s="100" t="s">
        <v>105</v>
      </c>
    </row>
    <row r="393" spans="1:4" x14ac:dyDescent="0.15">
      <c r="A393" s="100" t="s">
        <v>489</v>
      </c>
      <c r="B393" s="100" t="s">
        <v>97</v>
      </c>
      <c r="C393" s="100">
        <v>2019</v>
      </c>
      <c r="D393" s="100" t="s">
        <v>105</v>
      </c>
    </row>
    <row r="394" spans="1:4" x14ac:dyDescent="0.15">
      <c r="A394" s="100" t="s">
        <v>490</v>
      </c>
      <c r="B394" s="100" t="s">
        <v>102</v>
      </c>
      <c r="C394" s="100">
        <v>2019</v>
      </c>
      <c r="D394" s="100" t="s">
        <v>105</v>
      </c>
    </row>
    <row r="395" spans="1:4" x14ac:dyDescent="0.15">
      <c r="A395" s="100" t="s">
        <v>491</v>
      </c>
      <c r="B395" s="100" t="s">
        <v>97</v>
      </c>
      <c r="C395" s="100">
        <v>2019</v>
      </c>
      <c r="D395" s="100" t="s">
        <v>105</v>
      </c>
    </row>
    <row r="396" spans="1:4" x14ac:dyDescent="0.15">
      <c r="A396" s="100" t="s">
        <v>492</v>
      </c>
      <c r="B396" s="100" t="s">
        <v>102</v>
      </c>
      <c r="C396" s="100">
        <v>2019</v>
      </c>
      <c r="D396" s="100" t="s">
        <v>105</v>
      </c>
    </row>
    <row r="397" spans="1:4" x14ac:dyDescent="0.15">
      <c r="A397" s="100" t="s">
        <v>493</v>
      </c>
      <c r="B397" s="100" t="s">
        <v>97</v>
      </c>
      <c r="C397" s="100">
        <v>2020</v>
      </c>
      <c r="D397" s="100" t="s">
        <v>105</v>
      </c>
    </row>
    <row r="398" spans="1:4" x14ac:dyDescent="0.15">
      <c r="A398" s="100" t="s">
        <v>494</v>
      </c>
      <c r="B398" s="100" t="s">
        <v>97</v>
      </c>
      <c r="C398" s="100">
        <v>2019</v>
      </c>
      <c r="D398" s="100" t="s">
        <v>105</v>
      </c>
    </row>
    <row r="399" spans="1:4" x14ac:dyDescent="0.15">
      <c r="A399" s="100" t="s">
        <v>495</v>
      </c>
      <c r="B399" s="100" t="s">
        <v>97</v>
      </c>
      <c r="C399" s="100">
        <v>2018</v>
      </c>
      <c r="D399" s="100" t="s">
        <v>105</v>
      </c>
    </row>
    <row r="400" spans="1:4" x14ac:dyDescent="0.15">
      <c r="A400" s="100" t="s">
        <v>496</v>
      </c>
      <c r="B400" s="100" t="s">
        <v>97</v>
      </c>
      <c r="C400" s="100">
        <v>2007</v>
      </c>
      <c r="D400" s="100" t="s">
        <v>105</v>
      </c>
    </row>
    <row r="401" spans="1:4" x14ac:dyDescent="0.15">
      <c r="A401" s="100" t="s">
        <v>497</v>
      </c>
      <c r="B401" s="100" t="s">
        <v>97</v>
      </c>
      <c r="C401" s="100">
        <v>2020</v>
      </c>
      <c r="D401" s="100" t="s">
        <v>105</v>
      </c>
    </row>
    <row r="402" spans="1:4" x14ac:dyDescent="0.15">
      <c r="A402" s="100" t="s">
        <v>498</v>
      </c>
      <c r="B402" s="100" t="s">
        <v>97</v>
      </c>
      <c r="C402" s="100">
        <v>2021</v>
      </c>
      <c r="D402" s="100" t="s">
        <v>105</v>
      </c>
    </row>
    <row r="403" spans="1:4" x14ac:dyDescent="0.15">
      <c r="A403" s="100" t="s">
        <v>499</v>
      </c>
      <c r="B403" s="100" t="s">
        <v>102</v>
      </c>
      <c r="C403" s="100">
        <v>2014</v>
      </c>
      <c r="D403" s="100" t="s">
        <v>105</v>
      </c>
    </row>
    <row r="404" spans="1:4" x14ac:dyDescent="0.15">
      <c r="A404" s="100" t="s">
        <v>500</v>
      </c>
      <c r="B404" s="100" t="s">
        <v>97</v>
      </c>
      <c r="C404" s="100">
        <v>2021</v>
      </c>
      <c r="D404" s="100" t="s">
        <v>105</v>
      </c>
    </row>
    <row r="405" spans="1:4" x14ac:dyDescent="0.15">
      <c r="A405" s="100" t="s">
        <v>501</v>
      </c>
      <c r="B405" s="100" t="s">
        <v>97</v>
      </c>
      <c r="C405" s="100">
        <v>2021</v>
      </c>
      <c r="D405" s="100" t="s">
        <v>105</v>
      </c>
    </row>
    <row r="406" spans="1:4" x14ac:dyDescent="0.15">
      <c r="A406" s="100" t="s">
        <v>502</v>
      </c>
      <c r="B406" s="100" t="s">
        <v>102</v>
      </c>
      <c r="C406" s="100">
        <v>2012</v>
      </c>
      <c r="D406" s="100" t="s">
        <v>105</v>
      </c>
    </row>
    <row r="407" spans="1:4" x14ac:dyDescent="0.15">
      <c r="A407" s="100" t="s">
        <v>503</v>
      </c>
      <c r="B407" s="100" t="s">
        <v>97</v>
      </c>
      <c r="C407" s="100">
        <v>2020</v>
      </c>
      <c r="D407" s="100" t="s">
        <v>105</v>
      </c>
    </row>
    <row r="408" spans="1:4" x14ac:dyDescent="0.15">
      <c r="A408" s="100" t="s">
        <v>504</v>
      </c>
      <c r="B408" s="100" t="s">
        <v>97</v>
      </c>
      <c r="C408" s="100">
        <v>2017</v>
      </c>
      <c r="D408" s="100" t="s">
        <v>105</v>
      </c>
    </row>
    <row r="409" spans="1:4" x14ac:dyDescent="0.15">
      <c r="A409" s="100" t="s">
        <v>505</v>
      </c>
      <c r="B409" s="100" t="s">
        <v>102</v>
      </c>
      <c r="C409" s="100">
        <v>2017</v>
      </c>
      <c r="D409" s="100" t="s">
        <v>105</v>
      </c>
    </row>
    <row r="410" spans="1:4" x14ac:dyDescent="0.15">
      <c r="A410" s="100" t="s">
        <v>506</v>
      </c>
      <c r="B410" s="100" t="s">
        <v>97</v>
      </c>
      <c r="C410" s="100">
        <v>2020</v>
      </c>
      <c r="D410" s="100" t="s">
        <v>105</v>
      </c>
    </row>
    <row r="411" spans="1:4" x14ac:dyDescent="0.15">
      <c r="A411" s="100" t="s">
        <v>507</v>
      </c>
      <c r="B411" s="100" t="s">
        <v>97</v>
      </c>
      <c r="C411" s="100">
        <v>2020</v>
      </c>
      <c r="D411" s="100" t="s">
        <v>105</v>
      </c>
    </row>
    <row r="412" spans="1:4" x14ac:dyDescent="0.15">
      <c r="A412" s="100" t="s">
        <v>508</v>
      </c>
      <c r="B412" s="100" t="s">
        <v>97</v>
      </c>
      <c r="C412" s="100">
        <v>2021</v>
      </c>
      <c r="D412" s="100" t="s">
        <v>105</v>
      </c>
    </row>
    <row r="413" spans="1:4" x14ac:dyDescent="0.15">
      <c r="A413" s="100" t="s">
        <v>509</v>
      </c>
      <c r="B413" s="100" t="s">
        <v>97</v>
      </c>
      <c r="C413" s="100">
        <v>2018</v>
      </c>
      <c r="D413" s="100" t="s">
        <v>105</v>
      </c>
    </row>
    <row r="414" spans="1:4" x14ac:dyDescent="0.15">
      <c r="A414" s="100" t="s">
        <v>510</v>
      </c>
      <c r="B414" s="100" t="s">
        <v>97</v>
      </c>
      <c r="C414" s="100">
        <v>2017</v>
      </c>
      <c r="D414" s="100" t="s">
        <v>105</v>
      </c>
    </row>
    <row r="415" spans="1:4" x14ac:dyDescent="0.15">
      <c r="A415" s="100" t="s">
        <v>511</v>
      </c>
      <c r="B415" s="100" t="s">
        <v>102</v>
      </c>
      <c r="C415" s="100">
        <v>2020</v>
      </c>
      <c r="D415" s="100" t="s">
        <v>105</v>
      </c>
    </row>
    <row r="416" spans="1:4" x14ac:dyDescent="0.15">
      <c r="A416" s="100" t="s">
        <v>512</v>
      </c>
      <c r="B416" s="100" t="s">
        <v>102</v>
      </c>
      <c r="C416" s="100">
        <v>2021</v>
      </c>
      <c r="D416" s="100" t="s">
        <v>105</v>
      </c>
    </row>
    <row r="417" spans="1:4" x14ac:dyDescent="0.15">
      <c r="A417" s="100" t="s">
        <v>513</v>
      </c>
      <c r="B417" s="100" t="s">
        <v>97</v>
      </c>
      <c r="C417" s="100">
        <v>2019</v>
      </c>
      <c r="D417" s="100" t="s">
        <v>105</v>
      </c>
    </row>
    <row r="418" spans="1:4" x14ac:dyDescent="0.15">
      <c r="A418" s="100" t="s">
        <v>514</v>
      </c>
      <c r="B418" s="100" t="s">
        <v>97</v>
      </c>
      <c r="C418" s="100">
        <v>2021</v>
      </c>
      <c r="D418" s="100" t="s">
        <v>105</v>
      </c>
    </row>
    <row r="419" spans="1:4" x14ac:dyDescent="0.15">
      <c r="A419" s="100" t="s">
        <v>515</v>
      </c>
      <c r="B419" s="100" t="s">
        <v>97</v>
      </c>
      <c r="C419" s="100">
        <v>2017</v>
      </c>
      <c r="D419" s="100" t="s">
        <v>105</v>
      </c>
    </row>
    <row r="420" spans="1:4" x14ac:dyDescent="0.15">
      <c r="A420" s="100" t="s">
        <v>516</v>
      </c>
      <c r="B420" s="100" t="s">
        <v>97</v>
      </c>
      <c r="C420" s="100">
        <v>2019</v>
      </c>
      <c r="D420" s="100" t="s">
        <v>105</v>
      </c>
    </row>
    <row r="421" spans="1:4" x14ac:dyDescent="0.15">
      <c r="A421" s="100" t="s">
        <v>517</v>
      </c>
      <c r="B421" s="100" t="s">
        <v>97</v>
      </c>
      <c r="C421" s="100">
        <v>2021</v>
      </c>
      <c r="D421" s="100" t="s">
        <v>105</v>
      </c>
    </row>
    <row r="422" spans="1:4" x14ac:dyDescent="0.15">
      <c r="A422" s="100" t="s">
        <v>518</v>
      </c>
      <c r="B422" s="100" t="s">
        <v>97</v>
      </c>
      <c r="C422" s="100">
        <v>2016</v>
      </c>
      <c r="D422" s="100" t="s">
        <v>105</v>
      </c>
    </row>
    <row r="423" spans="1:4" x14ac:dyDescent="0.15">
      <c r="A423" s="100" t="s">
        <v>519</v>
      </c>
      <c r="B423" s="100" t="s">
        <v>97</v>
      </c>
      <c r="C423" s="100">
        <v>2021</v>
      </c>
      <c r="D423" s="100" t="s">
        <v>105</v>
      </c>
    </row>
    <row r="424" spans="1:4" x14ac:dyDescent="0.15">
      <c r="A424" s="100" t="s">
        <v>520</v>
      </c>
      <c r="B424" s="100" t="s">
        <v>97</v>
      </c>
      <c r="C424" s="100">
        <v>2018</v>
      </c>
      <c r="D424" s="100" t="s">
        <v>105</v>
      </c>
    </row>
    <row r="425" spans="1:4" x14ac:dyDescent="0.15">
      <c r="A425" s="100" t="s">
        <v>521</v>
      </c>
      <c r="B425" s="100" t="s">
        <v>97</v>
      </c>
      <c r="C425" s="100">
        <v>2019</v>
      </c>
      <c r="D425" s="100" t="s">
        <v>105</v>
      </c>
    </row>
    <row r="426" spans="1:4" x14ac:dyDescent="0.15">
      <c r="A426" s="100" t="s">
        <v>522</v>
      </c>
      <c r="B426" s="100" t="s">
        <v>97</v>
      </c>
      <c r="C426" s="100">
        <v>2019</v>
      </c>
      <c r="D426" s="100" t="s">
        <v>105</v>
      </c>
    </row>
    <row r="427" spans="1:4" x14ac:dyDescent="0.15">
      <c r="A427" s="100" t="s">
        <v>523</v>
      </c>
      <c r="B427" s="100" t="s">
        <v>97</v>
      </c>
      <c r="C427" s="100">
        <v>2018</v>
      </c>
      <c r="D427" s="100" t="s">
        <v>105</v>
      </c>
    </row>
    <row r="428" spans="1:4" x14ac:dyDescent="0.15">
      <c r="A428" s="100" t="s">
        <v>524</v>
      </c>
      <c r="B428" s="100" t="s">
        <v>97</v>
      </c>
      <c r="C428" s="100">
        <v>2021</v>
      </c>
      <c r="D428" s="100" t="s">
        <v>105</v>
      </c>
    </row>
    <row r="429" spans="1:4" x14ac:dyDescent="0.15">
      <c r="A429" s="100" t="s">
        <v>525</v>
      </c>
      <c r="B429" s="100" t="s">
        <v>102</v>
      </c>
      <c r="C429" s="100">
        <v>2018</v>
      </c>
      <c r="D429" s="100" t="s">
        <v>105</v>
      </c>
    </row>
    <row r="430" spans="1:4" x14ac:dyDescent="0.15">
      <c r="A430" s="100" t="s">
        <v>526</v>
      </c>
      <c r="B430" s="100" t="s">
        <v>97</v>
      </c>
      <c r="C430" s="100">
        <v>2019</v>
      </c>
      <c r="D430" s="100" t="s">
        <v>105</v>
      </c>
    </row>
    <row r="431" spans="1:4" x14ac:dyDescent="0.15">
      <c r="A431" s="100" t="s">
        <v>527</v>
      </c>
      <c r="B431" s="100" t="s">
        <v>102</v>
      </c>
      <c r="C431" s="100">
        <v>2018</v>
      </c>
      <c r="D431" s="100" t="s">
        <v>105</v>
      </c>
    </row>
    <row r="432" spans="1:4" x14ac:dyDescent="0.15">
      <c r="A432" s="100" t="s">
        <v>528</v>
      </c>
      <c r="B432" s="100" t="s">
        <v>97</v>
      </c>
      <c r="C432" s="100">
        <v>2021</v>
      </c>
      <c r="D432" s="100" t="s">
        <v>105</v>
      </c>
    </row>
    <row r="433" spans="1:4" x14ac:dyDescent="0.15">
      <c r="A433" s="100" t="s">
        <v>529</v>
      </c>
      <c r="B433" s="100" t="s">
        <v>97</v>
      </c>
      <c r="C433" s="100">
        <v>2021</v>
      </c>
      <c r="D433" s="100" t="s">
        <v>105</v>
      </c>
    </row>
    <row r="434" spans="1:4" x14ac:dyDescent="0.15">
      <c r="A434" s="100" t="s">
        <v>530</v>
      </c>
      <c r="B434" s="100" t="s">
        <v>97</v>
      </c>
      <c r="C434" s="100">
        <v>2019</v>
      </c>
      <c r="D434" s="100" t="s">
        <v>105</v>
      </c>
    </row>
    <row r="435" spans="1:4" x14ac:dyDescent="0.15">
      <c r="A435" s="100" t="s">
        <v>531</v>
      </c>
      <c r="B435" s="100" t="s">
        <v>97</v>
      </c>
      <c r="C435" s="100">
        <v>2008</v>
      </c>
      <c r="D435" s="100" t="s">
        <v>105</v>
      </c>
    </row>
    <row r="436" spans="1:4" x14ac:dyDescent="0.15">
      <c r="A436" s="100" t="s">
        <v>532</v>
      </c>
      <c r="B436" s="100" t="s">
        <v>97</v>
      </c>
      <c r="C436" s="100">
        <v>2019</v>
      </c>
      <c r="D436" s="100" t="s">
        <v>105</v>
      </c>
    </row>
    <row r="437" spans="1:4" x14ac:dyDescent="0.15">
      <c r="A437" s="100" t="s">
        <v>533</v>
      </c>
      <c r="B437" s="100" t="s">
        <v>102</v>
      </c>
      <c r="C437" s="100">
        <v>2021</v>
      </c>
      <c r="D437" s="100" t="s">
        <v>105</v>
      </c>
    </row>
    <row r="438" spans="1:4" x14ac:dyDescent="0.15">
      <c r="A438" s="100" t="s">
        <v>534</v>
      </c>
      <c r="B438" s="100" t="s">
        <v>97</v>
      </c>
      <c r="C438" s="100">
        <v>2018</v>
      </c>
      <c r="D438" s="100" t="s">
        <v>105</v>
      </c>
    </row>
    <row r="439" spans="1:4" x14ac:dyDescent="0.15">
      <c r="A439" s="100" t="s">
        <v>535</v>
      </c>
      <c r="B439" s="100" t="s">
        <v>97</v>
      </c>
      <c r="C439" s="100">
        <v>2021</v>
      </c>
      <c r="D439" s="100" t="s">
        <v>105</v>
      </c>
    </row>
    <row r="440" spans="1:4" x14ac:dyDescent="0.15">
      <c r="A440" s="100" t="s">
        <v>536</v>
      </c>
      <c r="B440" s="100" t="s">
        <v>102</v>
      </c>
      <c r="C440" s="100">
        <v>2019</v>
      </c>
      <c r="D440" s="100" t="s">
        <v>105</v>
      </c>
    </row>
    <row r="441" spans="1:4" x14ac:dyDescent="0.15">
      <c r="A441" s="100" t="s">
        <v>537</v>
      </c>
      <c r="B441" s="100" t="s">
        <v>97</v>
      </c>
      <c r="C441" s="100">
        <v>2016</v>
      </c>
      <c r="D441" s="100" t="s">
        <v>105</v>
      </c>
    </row>
    <row r="442" spans="1:4" x14ac:dyDescent="0.15">
      <c r="A442" s="100" t="s">
        <v>538</v>
      </c>
      <c r="B442" s="100" t="s">
        <v>97</v>
      </c>
      <c r="C442" s="100">
        <v>2017</v>
      </c>
      <c r="D442" s="100" t="s">
        <v>105</v>
      </c>
    </row>
    <row r="443" spans="1:4" x14ac:dyDescent="0.15">
      <c r="A443" s="100" t="s">
        <v>539</v>
      </c>
      <c r="B443" s="100" t="s">
        <v>97</v>
      </c>
      <c r="C443" s="100">
        <v>2020</v>
      </c>
      <c r="D443" s="100" t="s">
        <v>105</v>
      </c>
    </row>
    <row r="444" spans="1:4" x14ac:dyDescent="0.15">
      <c r="A444" s="100" t="s">
        <v>540</v>
      </c>
      <c r="B444" s="100" t="s">
        <v>102</v>
      </c>
      <c r="C444" s="100">
        <v>2020</v>
      </c>
      <c r="D444" s="100" t="s">
        <v>105</v>
      </c>
    </row>
    <row r="445" spans="1:4" x14ac:dyDescent="0.15">
      <c r="A445" s="100" t="s">
        <v>541</v>
      </c>
      <c r="B445" s="100" t="s">
        <v>102</v>
      </c>
      <c r="C445" s="100">
        <v>2020</v>
      </c>
      <c r="D445" s="100" t="s">
        <v>105</v>
      </c>
    </row>
    <row r="446" spans="1:4" x14ac:dyDescent="0.15">
      <c r="A446" s="100" t="s">
        <v>542</v>
      </c>
      <c r="B446" s="100" t="s">
        <v>97</v>
      </c>
      <c r="C446" s="100">
        <v>2018</v>
      </c>
      <c r="D446" s="100" t="s">
        <v>105</v>
      </c>
    </row>
    <row r="447" spans="1:4" x14ac:dyDescent="0.15">
      <c r="A447" s="100" t="s">
        <v>543</v>
      </c>
      <c r="B447" s="100" t="s">
        <v>102</v>
      </c>
      <c r="C447" s="100">
        <v>2021</v>
      </c>
      <c r="D447" s="100" t="s">
        <v>105</v>
      </c>
    </row>
    <row r="448" spans="1:4" x14ac:dyDescent="0.15">
      <c r="A448" s="100" t="s">
        <v>544</v>
      </c>
      <c r="B448" s="100" t="s">
        <v>102</v>
      </c>
      <c r="C448" s="100">
        <v>2021</v>
      </c>
      <c r="D448" s="100" t="s">
        <v>105</v>
      </c>
    </row>
    <row r="449" spans="1:4" x14ac:dyDescent="0.15">
      <c r="A449" s="100" t="s">
        <v>545</v>
      </c>
      <c r="B449" s="100" t="s">
        <v>102</v>
      </c>
      <c r="C449" s="100">
        <v>2008</v>
      </c>
      <c r="D449" s="100" t="s">
        <v>105</v>
      </c>
    </row>
    <row r="450" spans="1:4" x14ac:dyDescent="0.15">
      <c r="A450" s="100" t="s">
        <v>546</v>
      </c>
      <c r="B450" s="100" t="s">
        <v>97</v>
      </c>
      <c r="C450" s="100">
        <v>2021</v>
      </c>
      <c r="D450" s="100" t="s">
        <v>105</v>
      </c>
    </row>
    <row r="451" spans="1:4" x14ac:dyDescent="0.15">
      <c r="A451" s="100" t="s">
        <v>547</v>
      </c>
      <c r="B451" s="100" t="s">
        <v>102</v>
      </c>
      <c r="C451" s="100">
        <v>2019</v>
      </c>
      <c r="D451" s="100" t="s">
        <v>105</v>
      </c>
    </row>
    <row r="452" spans="1:4" x14ac:dyDescent="0.15">
      <c r="A452" s="100" t="s">
        <v>548</v>
      </c>
      <c r="B452" s="100" t="s">
        <v>102</v>
      </c>
      <c r="C452" s="100">
        <v>2019</v>
      </c>
      <c r="D452" s="100" t="s">
        <v>105</v>
      </c>
    </row>
    <row r="453" spans="1:4" x14ac:dyDescent="0.15">
      <c r="A453" s="100" t="s">
        <v>549</v>
      </c>
      <c r="B453" s="100" t="s">
        <v>102</v>
      </c>
      <c r="C453" s="100">
        <v>2018</v>
      </c>
      <c r="D453" s="100" t="s">
        <v>105</v>
      </c>
    </row>
    <row r="454" spans="1:4" x14ac:dyDescent="0.15">
      <c r="A454" s="100" t="s">
        <v>550</v>
      </c>
      <c r="B454" s="100" t="s">
        <v>97</v>
      </c>
      <c r="C454" s="100">
        <v>2018</v>
      </c>
      <c r="D454" s="100" t="s">
        <v>105</v>
      </c>
    </row>
    <row r="455" spans="1:4" x14ac:dyDescent="0.15">
      <c r="A455" s="100" t="s">
        <v>551</v>
      </c>
      <c r="B455" s="100" t="s">
        <v>97</v>
      </c>
      <c r="C455" s="100">
        <v>2018</v>
      </c>
      <c r="D455" s="100" t="s">
        <v>105</v>
      </c>
    </row>
    <row r="456" spans="1:4" x14ac:dyDescent="0.15">
      <c r="A456" s="100" t="s">
        <v>552</v>
      </c>
      <c r="B456" s="100" t="s">
        <v>97</v>
      </c>
      <c r="C456" s="100">
        <v>2020</v>
      </c>
      <c r="D456" s="100" t="s">
        <v>105</v>
      </c>
    </row>
    <row r="457" spans="1:4" x14ac:dyDescent="0.15">
      <c r="A457" s="100" t="s">
        <v>553</v>
      </c>
      <c r="B457" s="100" t="s">
        <v>97</v>
      </c>
      <c r="C457" s="100">
        <v>2017</v>
      </c>
      <c r="D457" s="100" t="s">
        <v>105</v>
      </c>
    </row>
    <row r="458" spans="1:4" x14ac:dyDescent="0.15">
      <c r="A458" s="100" t="s">
        <v>554</v>
      </c>
      <c r="B458" s="100" t="s">
        <v>97</v>
      </c>
      <c r="C458" s="100">
        <v>2015</v>
      </c>
      <c r="D458" s="100" t="s">
        <v>105</v>
      </c>
    </row>
    <row r="459" spans="1:4" x14ac:dyDescent="0.15">
      <c r="A459" s="100" t="s">
        <v>555</v>
      </c>
      <c r="B459" s="100" t="s">
        <v>97</v>
      </c>
      <c r="C459" s="100">
        <v>2017</v>
      </c>
      <c r="D459" s="100" t="s">
        <v>105</v>
      </c>
    </row>
    <row r="460" spans="1:4" x14ac:dyDescent="0.15">
      <c r="A460" s="100" t="s">
        <v>556</v>
      </c>
      <c r="B460" s="100" t="s">
        <v>97</v>
      </c>
      <c r="C460" s="100">
        <v>2021</v>
      </c>
      <c r="D460" s="100" t="s">
        <v>105</v>
      </c>
    </row>
    <row r="461" spans="1:4" x14ac:dyDescent="0.15">
      <c r="A461" s="100" t="s">
        <v>557</v>
      </c>
      <c r="B461" s="100" t="s">
        <v>97</v>
      </c>
      <c r="C461" s="100">
        <v>2019</v>
      </c>
      <c r="D461" s="100" t="s">
        <v>105</v>
      </c>
    </row>
    <row r="462" spans="1:4" x14ac:dyDescent="0.15">
      <c r="A462" s="100" t="s">
        <v>558</v>
      </c>
      <c r="B462" s="100" t="s">
        <v>97</v>
      </c>
      <c r="C462" s="100">
        <v>2020</v>
      </c>
      <c r="D462" s="100" t="s">
        <v>105</v>
      </c>
    </row>
    <row r="463" spans="1:4" x14ac:dyDescent="0.15">
      <c r="A463" s="100" t="s">
        <v>559</v>
      </c>
      <c r="B463" s="100" t="s">
        <v>97</v>
      </c>
      <c r="C463" s="100">
        <v>2019</v>
      </c>
      <c r="D463" s="100" t="s">
        <v>105</v>
      </c>
    </row>
    <row r="464" spans="1:4" x14ac:dyDescent="0.15">
      <c r="A464" s="100" t="s">
        <v>560</v>
      </c>
      <c r="B464" s="100" t="s">
        <v>97</v>
      </c>
      <c r="C464" s="100">
        <v>2019</v>
      </c>
      <c r="D464" s="100" t="s">
        <v>105</v>
      </c>
    </row>
    <row r="465" spans="1:4" x14ac:dyDescent="0.15">
      <c r="A465" s="100" t="s">
        <v>561</v>
      </c>
      <c r="B465" s="100" t="s">
        <v>97</v>
      </c>
      <c r="C465" s="100">
        <v>2019</v>
      </c>
      <c r="D465" s="100" t="s">
        <v>105</v>
      </c>
    </row>
    <row r="466" spans="1:4" x14ac:dyDescent="0.15">
      <c r="A466" s="100" t="s">
        <v>562</v>
      </c>
      <c r="B466" s="100" t="s">
        <v>97</v>
      </c>
      <c r="C466" s="100">
        <v>2020</v>
      </c>
      <c r="D466" s="100" t="s">
        <v>105</v>
      </c>
    </row>
    <row r="467" spans="1:4" x14ac:dyDescent="0.15">
      <c r="A467" s="100" t="s">
        <v>563</v>
      </c>
      <c r="B467" s="100" t="s">
        <v>102</v>
      </c>
      <c r="C467" s="100">
        <v>2018</v>
      </c>
      <c r="D467" s="100" t="s">
        <v>105</v>
      </c>
    </row>
    <row r="468" spans="1:4" x14ac:dyDescent="0.15">
      <c r="A468" s="100" t="s">
        <v>564</v>
      </c>
      <c r="B468" s="100" t="s">
        <v>97</v>
      </c>
      <c r="C468" s="100">
        <v>2020</v>
      </c>
      <c r="D468" s="100" t="s">
        <v>105</v>
      </c>
    </row>
    <row r="469" spans="1:4" x14ac:dyDescent="0.15">
      <c r="A469" s="100" t="s">
        <v>565</v>
      </c>
      <c r="B469" s="100" t="s">
        <v>97</v>
      </c>
      <c r="C469" s="100">
        <v>2018</v>
      </c>
      <c r="D469" s="100" t="s">
        <v>105</v>
      </c>
    </row>
    <row r="470" spans="1:4" x14ac:dyDescent="0.15">
      <c r="A470" s="100" t="s">
        <v>566</v>
      </c>
      <c r="B470" s="100" t="s">
        <v>102</v>
      </c>
      <c r="C470" s="100">
        <v>2019</v>
      </c>
      <c r="D470" s="100" t="s">
        <v>105</v>
      </c>
    </row>
    <row r="471" spans="1:4" x14ac:dyDescent="0.15">
      <c r="A471" s="100" t="s">
        <v>567</v>
      </c>
      <c r="B471" s="100" t="s">
        <v>102</v>
      </c>
      <c r="C471" s="100">
        <v>2012</v>
      </c>
      <c r="D471" s="100" t="s">
        <v>105</v>
      </c>
    </row>
    <row r="472" spans="1:4" x14ac:dyDescent="0.15">
      <c r="A472" s="100" t="s">
        <v>568</v>
      </c>
      <c r="B472" s="100" t="s">
        <v>97</v>
      </c>
      <c r="C472" s="100">
        <v>2020</v>
      </c>
      <c r="D472" s="100" t="s">
        <v>105</v>
      </c>
    </row>
    <row r="473" spans="1:4" x14ac:dyDescent="0.15">
      <c r="A473" s="100" t="s">
        <v>569</v>
      </c>
      <c r="B473" s="100" t="s">
        <v>97</v>
      </c>
      <c r="C473" s="100">
        <v>2015</v>
      </c>
      <c r="D473" s="100" t="s">
        <v>105</v>
      </c>
    </row>
    <row r="474" spans="1:4" x14ac:dyDescent="0.15">
      <c r="A474" s="100" t="s">
        <v>570</v>
      </c>
      <c r="B474" s="100" t="s">
        <v>97</v>
      </c>
      <c r="C474" s="100">
        <v>2020</v>
      </c>
      <c r="D474" s="100" t="s">
        <v>105</v>
      </c>
    </row>
    <row r="475" spans="1:4" x14ac:dyDescent="0.15">
      <c r="A475" s="100" t="s">
        <v>571</v>
      </c>
      <c r="B475" s="100" t="s">
        <v>102</v>
      </c>
      <c r="C475" s="100">
        <v>2019</v>
      </c>
      <c r="D475" s="100" t="s">
        <v>105</v>
      </c>
    </row>
    <row r="476" spans="1:4" x14ac:dyDescent="0.15">
      <c r="A476" s="100" t="s">
        <v>572</v>
      </c>
      <c r="B476" s="100" t="s">
        <v>97</v>
      </c>
      <c r="C476" s="100">
        <v>2003</v>
      </c>
      <c r="D476" s="100" t="s">
        <v>105</v>
      </c>
    </row>
    <row r="477" spans="1:4" x14ac:dyDescent="0.15">
      <c r="A477" s="100" t="s">
        <v>573</v>
      </c>
      <c r="B477" s="100" t="s">
        <v>97</v>
      </c>
      <c r="C477" s="100">
        <v>2020</v>
      </c>
      <c r="D477" s="100" t="s">
        <v>105</v>
      </c>
    </row>
    <row r="478" spans="1:4" x14ac:dyDescent="0.15">
      <c r="A478" s="100" t="s">
        <v>574</v>
      </c>
      <c r="B478" s="100" t="s">
        <v>97</v>
      </c>
      <c r="C478" s="100">
        <v>2019</v>
      </c>
      <c r="D478" s="100" t="s">
        <v>105</v>
      </c>
    </row>
    <row r="479" spans="1:4" x14ac:dyDescent="0.15">
      <c r="A479" s="100" t="s">
        <v>575</v>
      </c>
      <c r="B479" s="100" t="s">
        <v>97</v>
      </c>
      <c r="C479" s="100">
        <v>2010</v>
      </c>
      <c r="D479" s="100" t="s">
        <v>105</v>
      </c>
    </row>
    <row r="480" spans="1:4" x14ac:dyDescent="0.15">
      <c r="A480" s="100" t="s">
        <v>576</v>
      </c>
      <c r="B480" s="100" t="s">
        <v>97</v>
      </c>
      <c r="C480" s="100">
        <v>2016</v>
      </c>
      <c r="D480" s="100" t="s">
        <v>105</v>
      </c>
    </row>
    <row r="481" spans="1:4" x14ac:dyDescent="0.15">
      <c r="A481" s="100" t="s">
        <v>577</v>
      </c>
      <c r="B481" s="100" t="s">
        <v>97</v>
      </c>
      <c r="C481" s="100">
        <v>2021</v>
      </c>
      <c r="D481" s="100" t="s">
        <v>105</v>
      </c>
    </row>
    <row r="482" spans="1:4" x14ac:dyDescent="0.15">
      <c r="A482" s="100" t="s">
        <v>578</v>
      </c>
      <c r="B482" s="100" t="s">
        <v>97</v>
      </c>
      <c r="C482" s="100">
        <v>2021</v>
      </c>
      <c r="D482" s="100" t="s">
        <v>105</v>
      </c>
    </row>
    <row r="483" spans="1:4" x14ac:dyDescent="0.15">
      <c r="A483" s="100" t="s">
        <v>579</v>
      </c>
      <c r="B483" s="100" t="s">
        <v>102</v>
      </c>
      <c r="C483" s="100">
        <v>2019</v>
      </c>
      <c r="D483" s="100" t="s">
        <v>105</v>
      </c>
    </row>
    <row r="484" spans="1:4" x14ac:dyDescent="0.15">
      <c r="A484" s="100" t="s">
        <v>580</v>
      </c>
      <c r="B484" s="100" t="s">
        <v>97</v>
      </c>
      <c r="C484" s="100">
        <v>2017</v>
      </c>
      <c r="D484" s="100" t="s">
        <v>105</v>
      </c>
    </row>
    <row r="485" spans="1:4" x14ac:dyDescent="0.15">
      <c r="A485" s="100" t="s">
        <v>581</v>
      </c>
      <c r="B485" s="100" t="s">
        <v>102</v>
      </c>
      <c r="C485" s="100">
        <v>2020</v>
      </c>
      <c r="D485" s="100" t="s">
        <v>105</v>
      </c>
    </row>
    <row r="486" spans="1:4" x14ac:dyDescent="0.15">
      <c r="A486" s="100" t="s">
        <v>582</v>
      </c>
      <c r="B486" s="100" t="s">
        <v>97</v>
      </c>
      <c r="C486" s="100">
        <v>2021</v>
      </c>
      <c r="D486" s="100" t="s">
        <v>105</v>
      </c>
    </row>
    <row r="487" spans="1:4" x14ac:dyDescent="0.15">
      <c r="A487" s="100" t="s">
        <v>583</v>
      </c>
      <c r="B487" s="100" t="s">
        <v>97</v>
      </c>
      <c r="C487" s="100">
        <v>2017</v>
      </c>
      <c r="D487" s="100" t="s">
        <v>105</v>
      </c>
    </row>
    <row r="488" spans="1:4" x14ac:dyDescent="0.15">
      <c r="A488" s="100" t="s">
        <v>584</v>
      </c>
      <c r="B488" s="100" t="s">
        <v>102</v>
      </c>
      <c r="C488" s="100">
        <v>2013</v>
      </c>
      <c r="D488" s="100" t="s">
        <v>105</v>
      </c>
    </row>
    <row r="489" spans="1:4" x14ac:dyDescent="0.15">
      <c r="A489" s="100" t="s">
        <v>585</v>
      </c>
      <c r="B489" s="100" t="s">
        <v>102</v>
      </c>
      <c r="C489" s="100">
        <v>2017</v>
      </c>
      <c r="D489" s="100" t="s">
        <v>105</v>
      </c>
    </row>
    <row r="490" spans="1:4" x14ac:dyDescent="0.15">
      <c r="A490" s="100" t="s">
        <v>586</v>
      </c>
      <c r="B490" s="100" t="s">
        <v>102</v>
      </c>
      <c r="C490" s="100">
        <v>2020</v>
      </c>
      <c r="D490" s="100" t="s">
        <v>105</v>
      </c>
    </row>
    <row r="491" spans="1:4" x14ac:dyDescent="0.15">
      <c r="A491" s="100" t="s">
        <v>587</v>
      </c>
      <c r="B491" s="100" t="s">
        <v>97</v>
      </c>
      <c r="C491" s="100">
        <v>2015</v>
      </c>
      <c r="D491" s="100" t="s">
        <v>105</v>
      </c>
    </row>
    <row r="492" spans="1:4" x14ac:dyDescent="0.15">
      <c r="A492" s="100" t="s">
        <v>588</v>
      </c>
      <c r="B492" s="100" t="s">
        <v>102</v>
      </c>
      <c r="C492" s="100">
        <v>2020</v>
      </c>
      <c r="D492" s="100" t="s">
        <v>105</v>
      </c>
    </row>
    <row r="493" spans="1:4" x14ac:dyDescent="0.15">
      <c r="A493" s="100" t="s">
        <v>589</v>
      </c>
      <c r="B493" s="100" t="s">
        <v>97</v>
      </c>
      <c r="C493" s="100">
        <v>2018</v>
      </c>
      <c r="D493" s="100" t="s">
        <v>105</v>
      </c>
    </row>
    <row r="494" spans="1:4" x14ac:dyDescent="0.15">
      <c r="A494" s="100" t="s">
        <v>590</v>
      </c>
      <c r="B494" s="100" t="s">
        <v>97</v>
      </c>
      <c r="C494" s="100">
        <v>2019</v>
      </c>
      <c r="D494" s="100" t="s">
        <v>105</v>
      </c>
    </row>
    <row r="495" spans="1:4" x14ac:dyDescent="0.15">
      <c r="A495" s="100" t="s">
        <v>591</v>
      </c>
      <c r="B495" s="100" t="s">
        <v>97</v>
      </c>
      <c r="C495" s="100">
        <v>2016</v>
      </c>
      <c r="D495" s="100" t="s">
        <v>105</v>
      </c>
    </row>
    <row r="496" spans="1:4" x14ac:dyDescent="0.15">
      <c r="A496" s="100" t="s">
        <v>592</v>
      </c>
      <c r="B496" s="100" t="s">
        <v>102</v>
      </c>
      <c r="C496" s="100">
        <v>2019</v>
      </c>
      <c r="D496" s="100" t="s">
        <v>105</v>
      </c>
    </row>
    <row r="497" spans="1:4" x14ac:dyDescent="0.15">
      <c r="A497" s="100" t="s">
        <v>593</v>
      </c>
      <c r="B497" s="100" t="s">
        <v>102</v>
      </c>
      <c r="C497" s="100">
        <v>2018</v>
      </c>
      <c r="D497" s="100" t="s">
        <v>105</v>
      </c>
    </row>
    <row r="498" spans="1:4" x14ac:dyDescent="0.15">
      <c r="A498" s="100" t="s">
        <v>594</v>
      </c>
      <c r="B498" s="100" t="s">
        <v>97</v>
      </c>
      <c r="C498" s="100">
        <v>2020</v>
      </c>
      <c r="D498" s="100" t="s">
        <v>105</v>
      </c>
    </row>
    <row r="499" spans="1:4" x14ac:dyDescent="0.15">
      <c r="A499" s="100" t="s">
        <v>595</v>
      </c>
      <c r="B499" s="100" t="s">
        <v>97</v>
      </c>
      <c r="C499" s="100">
        <v>2011</v>
      </c>
      <c r="D499" s="100" t="s">
        <v>105</v>
      </c>
    </row>
    <row r="500" spans="1:4" x14ac:dyDescent="0.15">
      <c r="A500" s="100" t="s">
        <v>596</v>
      </c>
      <c r="B500" s="100" t="s">
        <v>97</v>
      </c>
      <c r="C500" s="100">
        <v>2020</v>
      </c>
      <c r="D500" s="100" t="s">
        <v>105</v>
      </c>
    </row>
    <row r="501" spans="1:4" x14ac:dyDescent="0.15">
      <c r="A501" s="100" t="s">
        <v>597</v>
      </c>
      <c r="B501" s="100" t="s">
        <v>97</v>
      </c>
      <c r="C501" s="100">
        <v>2019</v>
      </c>
      <c r="D501" s="100" t="s">
        <v>105</v>
      </c>
    </row>
    <row r="502" spans="1:4" x14ac:dyDescent="0.15">
      <c r="A502" s="100" t="s">
        <v>598</v>
      </c>
      <c r="B502" s="100" t="s">
        <v>97</v>
      </c>
      <c r="C502" s="100">
        <v>2021</v>
      </c>
      <c r="D502" s="100" t="s">
        <v>105</v>
      </c>
    </row>
    <row r="503" spans="1:4" x14ac:dyDescent="0.15">
      <c r="A503" s="100" t="s">
        <v>599</v>
      </c>
      <c r="B503" s="100" t="s">
        <v>102</v>
      </c>
      <c r="C503" s="100">
        <v>2017</v>
      </c>
      <c r="D503" s="100" t="s">
        <v>105</v>
      </c>
    </row>
    <row r="504" spans="1:4" x14ac:dyDescent="0.15">
      <c r="A504" s="100" t="s">
        <v>600</v>
      </c>
      <c r="B504" s="100" t="s">
        <v>97</v>
      </c>
      <c r="C504" s="100">
        <v>2004</v>
      </c>
      <c r="D504" s="100" t="s">
        <v>105</v>
      </c>
    </row>
    <row r="505" spans="1:4" x14ac:dyDescent="0.15">
      <c r="A505" s="100" t="s">
        <v>601</v>
      </c>
      <c r="B505" s="100" t="s">
        <v>97</v>
      </c>
      <c r="C505" s="100">
        <v>2019</v>
      </c>
      <c r="D505" s="100" t="s">
        <v>105</v>
      </c>
    </row>
    <row r="506" spans="1:4" x14ac:dyDescent="0.15">
      <c r="A506" s="100" t="s">
        <v>602</v>
      </c>
      <c r="B506" s="100" t="s">
        <v>97</v>
      </c>
      <c r="C506" s="100">
        <v>2017</v>
      </c>
      <c r="D506" s="100" t="s">
        <v>105</v>
      </c>
    </row>
    <row r="507" spans="1:4" x14ac:dyDescent="0.15">
      <c r="A507" s="100" t="s">
        <v>603</v>
      </c>
      <c r="B507" s="100" t="s">
        <v>97</v>
      </c>
      <c r="C507" s="100">
        <v>2015</v>
      </c>
      <c r="D507" s="100" t="s">
        <v>105</v>
      </c>
    </row>
    <row r="508" spans="1:4" x14ac:dyDescent="0.15">
      <c r="A508" s="100" t="s">
        <v>604</v>
      </c>
      <c r="B508" s="100" t="s">
        <v>97</v>
      </c>
      <c r="C508" s="100">
        <v>2019</v>
      </c>
      <c r="D508" s="100" t="s">
        <v>105</v>
      </c>
    </row>
    <row r="509" spans="1:4" x14ac:dyDescent="0.15">
      <c r="A509" s="100" t="s">
        <v>605</v>
      </c>
      <c r="B509" s="100" t="s">
        <v>97</v>
      </c>
      <c r="C509" s="100">
        <v>2018</v>
      </c>
      <c r="D509" s="100" t="s">
        <v>105</v>
      </c>
    </row>
    <row r="510" spans="1:4" x14ac:dyDescent="0.15">
      <c r="A510" s="100" t="s">
        <v>606</v>
      </c>
      <c r="B510" s="100" t="s">
        <v>97</v>
      </c>
      <c r="C510" s="100">
        <v>2019</v>
      </c>
      <c r="D510" s="100" t="s">
        <v>105</v>
      </c>
    </row>
    <row r="511" spans="1:4" x14ac:dyDescent="0.15">
      <c r="A511" s="100" t="s">
        <v>607</v>
      </c>
      <c r="B511" s="100" t="s">
        <v>97</v>
      </c>
      <c r="C511" s="100">
        <v>2013</v>
      </c>
      <c r="D511" s="100" t="s">
        <v>105</v>
      </c>
    </row>
    <row r="512" spans="1:4" x14ac:dyDescent="0.15">
      <c r="A512" s="100" t="s">
        <v>608</v>
      </c>
      <c r="B512" s="100" t="s">
        <v>97</v>
      </c>
      <c r="C512" s="100">
        <v>2017</v>
      </c>
      <c r="D512" s="100" t="s">
        <v>105</v>
      </c>
    </row>
    <row r="513" spans="1:4" x14ac:dyDescent="0.15">
      <c r="A513" s="100" t="s">
        <v>609</v>
      </c>
      <c r="B513" s="100" t="s">
        <v>97</v>
      </c>
      <c r="C513" s="100">
        <v>2017</v>
      </c>
      <c r="D513" s="100" t="s">
        <v>105</v>
      </c>
    </row>
    <row r="514" spans="1:4" x14ac:dyDescent="0.15">
      <c r="A514" s="100" t="s">
        <v>610</v>
      </c>
      <c r="B514" s="100" t="s">
        <v>97</v>
      </c>
      <c r="C514" s="100">
        <v>2021</v>
      </c>
      <c r="D514" s="100" t="s">
        <v>105</v>
      </c>
    </row>
    <row r="515" spans="1:4" x14ac:dyDescent="0.15">
      <c r="A515" s="100" t="s">
        <v>611</v>
      </c>
      <c r="B515" s="100" t="s">
        <v>97</v>
      </c>
      <c r="C515" s="100">
        <v>2019</v>
      </c>
      <c r="D515" s="100" t="s">
        <v>105</v>
      </c>
    </row>
    <row r="516" spans="1:4" x14ac:dyDescent="0.15">
      <c r="A516" s="100" t="s">
        <v>612</v>
      </c>
      <c r="B516" s="100" t="s">
        <v>97</v>
      </c>
      <c r="C516" s="100">
        <v>2019</v>
      </c>
      <c r="D516" s="100" t="s">
        <v>105</v>
      </c>
    </row>
    <row r="517" spans="1:4" x14ac:dyDescent="0.15">
      <c r="A517" s="100" t="s">
        <v>613</v>
      </c>
      <c r="B517" s="100" t="s">
        <v>97</v>
      </c>
      <c r="C517" s="100">
        <v>2018</v>
      </c>
      <c r="D517" s="100" t="s">
        <v>105</v>
      </c>
    </row>
    <row r="518" spans="1:4" x14ac:dyDescent="0.15">
      <c r="A518" s="100" t="s">
        <v>614</v>
      </c>
      <c r="B518" s="100" t="s">
        <v>97</v>
      </c>
      <c r="C518" s="100">
        <v>2019</v>
      </c>
      <c r="D518" s="100" t="s">
        <v>105</v>
      </c>
    </row>
    <row r="519" spans="1:4" x14ac:dyDescent="0.15">
      <c r="A519" s="100" t="s">
        <v>615</v>
      </c>
      <c r="B519" s="100" t="s">
        <v>97</v>
      </c>
      <c r="C519" s="100">
        <v>2020</v>
      </c>
      <c r="D519" s="100" t="s">
        <v>105</v>
      </c>
    </row>
    <row r="520" spans="1:4" x14ac:dyDescent="0.15">
      <c r="A520" s="100" t="s">
        <v>616</v>
      </c>
      <c r="B520" s="100" t="s">
        <v>97</v>
      </c>
      <c r="C520" s="100">
        <v>2020</v>
      </c>
      <c r="D520" s="100" t="s">
        <v>105</v>
      </c>
    </row>
    <row r="521" spans="1:4" x14ac:dyDescent="0.15">
      <c r="A521" s="100" t="s">
        <v>617</v>
      </c>
      <c r="B521" s="100" t="s">
        <v>102</v>
      </c>
      <c r="C521" s="100">
        <v>2019</v>
      </c>
      <c r="D521" s="100" t="s">
        <v>105</v>
      </c>
    </row>
    <row r="522" spans="1:4" x14ac:dyDescent="0.15">
      <c r="A522" s="100" t="s">
        <v>618</v>
      </c>
      <c r="B522" s="100" t="s">
        <v>97</v>
      </c>
      <c r="C522" s="100">
        <v>2021</v>
      </c>
      <c r="D522" s="100" t="s">
        <v>105</v>
      </c>
    </row>
    <row r="523" spans="1:4" x14ac:dyDescent="0.15">
      <c r="A523" s="100" t="s">
        <v>619</v>
      </c>
      <c r="B523" s="100" t="s">
        <v>97</v>
      </c>
      <c r="C523" s="100">
        <v>2016</v>
      </c>
      <c r="D523" s="100" t="s">
        <v>105</v>
      </c>
    </row>
    <row r="524" spans="1:4" x14ac:dyDescent="0.15">
      <c r="A524" s="100" t="s">
        <v>620</v>
      </c>
      <c r="B524" s="100" t="s">
        <v>97</v>
      </c>
      <c r="C524" s="100">
        <v>2020</v>
      </c>
      <c r="D524" s="100" t="s">
        <v>105</v>
      </c>
    </row>
    <row r="525" spans="1:4" x14ac:dyDescent="0.15">
      <c r="A525" s="100" t="s">
        <v>621</v>
      </c>
      <c r="B525" s="100" t="s">
        <v>97</v>
      </c>
      <c r="C525" s="100">
        <v>2020</v>
      </c>
      <c r="D525" s="100" t="s">
        <v>105</v>
      </c>
    </row>
    <row r="526" spans="1:4" x14ac:dyDescent="0.15">
      <c r="A526" s="100" t="s">
        <v>622</v>
      </c>
      <c r="B526" s="100" t="s">
        <v>97</v>
      </c>
      <c r="C526" s="100">
        <v>2019</v>
      </c>
      <c r="D526" s="100" t="s">
        <v>105</v>
      </c>
    </row>
    <row r="527" spans="1:4" x14ac:dyDescent="0.15">
      <c r="A527" s="100" t="s">
        <v>623</v>
      </c>
      <c r="B527" s="100" t="s">
        <v>97</v>
      </c>
      <c r="C527" s="100">
        <v>2016</v>
      </c>
      <c r="D527" s="100" t="s">
        <v>105</v>
      </c>
    </row>
    <row r="528" spans="1:4" x14ac:dyDescent="0.15">
      <c r="A528" s="100" t="s">
        <v>624</v>
      </c>
      <c r="B528" s="100" t="s">
        <v>97</v>
      </c>
      <c r="C528" s="100">
        <v>2019</v>
      </c>
      <c r="D528" s="100" t="s">
        <v>105</v>
      </c>
    </row>
    <row r="529" spans="1:4" x14ac:dyDescent="0.15">
      <c r="A529" s="100" t="s">
        <v>625</v>
      </c>
      <c r="B529" s="100" t="s">
        <v>97</v>
      </c>
      <c r="C529" s="100">
        <v>2019</v>
      </c>
      <c r="D529" s="100" t="s">
        <v>105</v>
      </c>
    </row>
    <row r="530" spans="1:4" x14ac:dyDescent="0.15">
      <c r="A530" s="100" t="s">
        <v>626</v>
      </c>
      <c r="B530" s="100" t="s">
        <v>97</v>
      </c>
      <c r="C530" s="100">
        <v>2021</v>
      </c>
      <c r="D530" s="100" t="s">
        <v>105</v>
      </c>
    </row>
    <row r="531" spans="1:4" x14ac:dyDescent="0.15">
      <c r="A531" s="100" t="s">
        <v>627</v>
      </c>
      <c r="B531" s="100" t="s">
        <v>97</v>
      </c>
      <c r="C531" s="100">
        <v>2017</v>
      </c>
      <c r="D531" s="100" t="s">
        <v>105</v>
      </c>
    </row>
    <row r="532" spans="1:4" x14ac:dyDescent="0.15">
      <c r="A532" s="100" t="s">
        <v>628</v>
      </c>
      <c r="B532" s="100" t="s">
        <v>97</v>
      </c>
      <c r="C532" s="100">
        <v>2019</v>
      </c>
      <c r="D532" s="100" t="s">
        <v>105</v>
      </c>
    </row>
    <row r="533" spans="1:4" x14ac:dyDescent="0.15">
      <c r="A533" s="100" t="s">
        <v>629</v>
      </c>
      <c r="B533" s="100" t="s">
        <v>97</v>
      </c>
      <c r="C533" s="100">
        <v>2016</v>
      </c>
      <c r="D533" s="100" t="s">
        <v>105</v>
      </c>
    </row>
    <row r="534" spans="1:4" x14ac:dyDescent="0.15">
      <c r="A534" s="100" t="s">
        <v>630</v>
      </c>
      <c r="B534" s="100" t="s">
        <v>97</v>
      </c>
      <c r="C534" s="100">
        <v>2010</v>
      </c>
      <c r="D534" s="100" t="s">
        <v>105</v>
      </c>
    </row>
    <row r="535" spans="1:4" x14ac:dyDescent="0.15">
      <c r="A535" s="100" t="s">
        <v>631</v>
      </c>
      <c r="B535" s="100" t="s">
        <v>102</v>
      </c>
      <c r="C535" s="100">
        <v>2020</v>
      </c>
      <c r="D535" s="100" t="s">
        <v>105</v>
      </c>
    </row>
    <row r="536" spans="1:4" x14ac:dyDescent="0.15">
      <c r="A536" s="100" t="s">
        <v>632</v>
      </c>
      <c r="B536" s="100" t="s">
        <v>102</v>
      </c>
      <c r="C536" s="100">
        <v>2016</v>
      </c>
      <c r="D536" s="100" t="s">
        <v>105</v>
      </c>
    </row>
    <row r="537" spans="1:4" x14ac:dyDescent="0.15">
      <c r="A537" s="100" t="s">
        <v>633</v>
      </c>
      <c r="B537" s="100" t="s">
        <v>97</v>
      </c>
      <c r="C537" s="100">
        <v>2018</v>
      </c>
      <c r="D537" s="100" t="s">
        <v>105</v>
      </c>
    </row>
    <row r="538" spans="1:4" x14ac:dyDescent="0.15">
      <c r="A538" s="100" t="s">
        <v>634</v>
      </c>
      <c r="B538" s="100" t="s">
        <v>97</v>
      </c>
      <c r="C538" s="100">
        <v>2019</v>
      </c>
      <c r="D538" s="100" t="s">
        <v>105</v>
      </c>
    </row>
    <row r="539" spans="1:4" x14ac:dyDescent="0.15">
      <c r="A539" s="100" t="s">
        <v>635</v>
      </c>
      <c r="B539" s="100" t="s">
        <v>102</v>
      </c>
      <c r="C539" s="100">
        <v>2021</v>
      </c>
      <c r="D539" s="100" t="s">
        <v>105</v>
      </c>
    </row>
    <row r="540" spans="1:4" x14ac:dyDescent="0.15">
      <c r="A540" s="100" t="s">
        <v>636</v>
      </c>
      <c r="B540" s="100" t="s">
        <v>97</v>
      </c>
      <c r="C540" s="100">
        <v>2020</v>
      </c>
      <c r="D540" s="100" t="s">
        <v>105</v>
      </c>
    </row>
    <row r="541" spans="1:4" x14ac:dyDescent="0.15">
      <c r="A541" s="100" t="s">
        <v>637</v>
      </c>
      <c r="B541" s="100" t="s">
        <v>97</v>
      </c>
      <c r="C541" s="100">
        <v>2018</v>
      </c>
      <c r="D541" s="100" t="s">
        <v>105</v>
      </c>
    </row>
    <row r="542" spans="1:4" x14ac:dyDescent="0.15">
      <c r="A542" s="100" t="s">
        <v>638</v>
      </c>
      <c r="B542" s="100" t="s">
        <v>97</v>
      </c>
      <c r="C542" s="100">
        <v>2019</v>
      </c>
      <c r="D542" s="100" t="s">
        <v>105</v>
      </c>
    </row>
    <row r="543" spans="1:4" x14ac:dyDescent="0.15">
      <c r="A543" s="100" t="s">
        <v>639</v>
      </c>
      <c r="B543" s="100" t="s">
        <v>97</v>
      </c>
      <c r="C543" s="100">
        <v>2020</v>
      </c>
      <c r="D543" s="100" t="s">
        <v>105</v>
      </c>
    </row>
    <row r="544" spans="1:4" x14ac:dyDescent="0.15">
      <c r="A544" s="100" t="s">
        <v>640</v>
      </c>
      <c r="B544" s="100" t="s">
        <v>102</v>
      </c>
      <c r="C544" s="100">
        <v>2015</v>
      </c>
      <c r="D544" s="100" t="s">
        <v>105</v>
      </c>
    </row>
    <row r="545" spans="1:4" x14ac:dyDescent="0.15">
      <c r="A545" s="100" t="s">
        <v>641</v>
      </c>
      <c r="B545" s="100" t="s">
        <v>97</v>
      </c>
      <c r="C545" s="100">
        <v>2021</v>
      </c>
      <c r="D545" s="100" t="s">
        <v>105</v>
      </c>
    </row>
    <row r="546" spans="1:4" x14ac:dyDescent="0.15">
      <c r="A546" s="100" t="s">
        <v>642</v>
      </c>
      <c r="B546" s="100" t="s">
        <v>97</v>
      </c>
      <c r="C546" s="100">
        <v>2019</v>
      </c>
      <c r="D546" s="100" t="s">
        <v>105</v>
      </c>
    </row>
    <row r="547" spans="1:4" x14ac:dyDescent="0.15">
      <c r="A547" s="100" t="s">
        <v>643</v>
      </c>
      <c r="B547" s="100" t="s">
        <v>97</v>
      </c>
      <c r="C547" s="100">
        <v>2012</v>
      </c>
      <c r="D547" s="100" t="s">
        <v>105</v>
      </c>
    </row>
    <row r="548" spans="1:4" x14ac:dyDescent="0.15">
      <c r="A548" s="100" t="s">
        <v>644</v>
      </c>
      <c r="B548" s="100" t="s">
        <v>97</v>
      </c>
      <c r="C548" s="100">
        <v>2019</v>
      </c>
      <c r="D548" s="100" t="s">
        <v>105</v>
      </c>
    </row>
    <row r="549" spans="1:4" x14ac:dyDescent="0.15">
      <c r="A549" s="100" t="s">
        <v>645</v>
      </c>
      <c r="B549" s="100" t="s">
        <v>102</v>
      </c>
      <c r="C549" s="100">
        <v>2013</v>
      </c>
      <c r="D549" s="100" t="s">
        <v>105</v>
      </c>
    </row>
    <row r="550" spans="1:4" x14ac:dyDescent="0.15">
      <c r="A550" s="100" t="s">
        <v>646</v>
      </c>
      <c r="B550" s="100" t="s">
        <v>97</v>
      </c>
      <c r="C550" s="100">
        <v>2019</v>
      </c>
      <c r="D550" s="100" t="s">
        <v>105</v>
      </c>
    </row>
    <row r="551" spans="1:4" x14ac:dyDescent="0.15">
      <c r="A551" s="100" t="s">
        <v>647</v>
      </c>
      <c r="B551" s="100" t="s">
        <v>102</v>
      </c>
      <c r="C551" s="100">
        <v>2021</v>
      </c>
      <c r="D551" s="100" t="s">
        <v>105</v>
      </c>
    </row>
    <row r="552" spans="1:4" x14ac:dyDescent="0.15">
      <c r="A552" s="100" t="s">
        <v>648</v>
      </c>
      <c r="B552" s="100" t="s">
        <v>97</v>
      </c>
      <c r="C552" s="100">
        <v>2020</v>
      </c>
      <c r="D552" s="100" t="s">
        <v>105</v>
      </c>
    </row>
    <row r="553" spans="1:4" x14ac:dyDescent="0.15">
      <c r="A553" s="100" t="s">
        <v>649</v>
      </c>
      <c r="B553" s="100" t="s">
        <v>97</v>
      </c>
      <c r="C553" s="100">
        <v>2018</v>
      </c>
      <c r="D553" s="100" t="s">
        <v>105</v>
      </c>
    </row>
    <row r="554" spans="1:4" x14ac:dyDescent="0.15">
      <c r="A554" s="100" t="s">
        <v>650</v>
      </c>
      <c r="B554" s="100" t="s">
        <v>97</v>
      </c>
      <c r="C554" s="100">
        <v>2021</v>
      </c>
      <c r="D554" s="100" t="s">
        <v>105</v>
      </c>
    </row>
    <row r="555" spans="1:4" x14ac:dyDescent="0.15">
      <c r="A555" s="100" t="s">
        <v>651</v>
      </c>
      <c r="B555" s="100" t="s">
        <v>97</v>
      </c>
      <c r="C555" s="100">
        <v>2002</v>
      </c>
      <c r="D555" s="100" t="s">
        <v>105</v>
      </c>
    </row>
    <row r="556" spans="1:4" x14ac:dyDescent="0.15">
      <c r="A556" s="100" t="s">
        <v>652</v>
      </c>
      <c r="B556" s="100" t="s">
        <v>97</v>
      </c>
      <c r="C556" s="100">
        <v>2019</v>
      </c>
      <c r="D556" s="100" t="s">
        <v>105</v>
      </c>
    </row>
    <row r="557" spans="1:4" x14ac:dyDescent="0.15">
      <c r="A557" s="100" t="s">
        <v>653</v>
      </c>
      <c r="B557" s="100" t="s">
        <v>97</v>
      </c>
      <c r="C557" s="100">
        <v>2020</v>
      </c>
      <c r="D557" s="100" t="s">
        <v>105</v>
      </c>
    </row>
    <row r="558" spans="1:4" x14ac:dyDescent="0.15">
      <c r="A558" s="100" t="s">
        <v>654</v>
      </c>
      <c r="B558" s="100" t="s">
        <v>97</v>
      </c>
      <c r="C558" s="100">
        <v>2021</v>
      </c>
      <c r="D558" s="100" t="s">
        <v>105</v>
      </c>
    </row>
    <row r="559" spans="1:4" x14ac:dyDescent="0.15">
      <c r="A559" s="100" t="s">
        <v>655</v>
      </c>
      <c r="B559" s="100" t="s">
        <v>97</v>
      </c>
      <c r="C559" s="100">
        <v>2019</v>
      </c>
      <c r="D559" s="100" t="s">
        <v>105</v>
      </c>
    </row>
    <row r="560" spans="1:4" x14ac:dyDescent="0.15">
      <c r="A560" s="100" t="s">
        <v>656</v>
      </c>
      <c r="B560" s="100" t="s">
        <v>97</v>
      </c>
      <c r="C560" s="100">
        <v>2020</v>
      </c>
      <c r="D560" s="100" t="s">
        <v>105</v>
      </c>
    </row>
    <row r="561" spans="1:4" x14ac:dyDescent="0.15">
      <c r="A561" s="100" t="s">
        <v>657</v>
      </c>
      <c r="B561" s="100" t="s">
        <v>102</v>
      </c>
      <c r="C561" s="100">
        <v>2008</v>
      </c>
      <c r="D561" s="100" t="s">
        <v>105</v>
      </c>
    </row>
    <row r="562" spans="1:4" x14ac:dyDescent="0.15">
      <c r="A562" s="100" t="s">
        <v>658</v>
      </c>
      <c r="B562" s="100" t="s">
        <v>97</v>
      </c>
      <c r="C562" s="100">
        <v>2013</v>
      </c>
      <c r="D562" s="100" t="s">
        <v>105</v>
      </c>
    </row>
    <row r="563" spans="1:4" x14ac:dyDescent="0.15">
      <c r="A563" s="100" t="s">
        <v>659</v>
      </c>
      <c r="B563" s="100" t="s">
        <v>97</v>
      </c>
      <c r="C563" s="100">
        <v>2018</v>
      </c>
      <c r="D563" s="100" t="s">
        <v>105</v>
      </c>
    </row>
    <row r="564" spans="1:4" x14ac:dyDescent="0.15">
      <c r="A564" s="100" t="s">
        <v>660</v>
      </c>
      <c r="B564" s="100" t="s">
        <v>102</v>
      </c>
      <c r="C564" s="100">
        <v>2019</v>
      </c>
      <c r="D564" s="100" t="s">
        <v>105</v>
      </c>
    </row>
    <row r="565" spans="1:4" x14ac:dyDescent="0.15">
      <c r="A565" s="100" t="s">
        <v>661</v>
      </c>
      <c r="B565" s="100" t="s">
        <v>97</v>
      </c>
      <c r="C565" s="100">
        <v>2019</v>
      </c>
      <c r="D565" s="100" t="s">
        <v>105</v>
      </c>
    </row>
    <row r="566" spans="1:4" x14ac:dyDescent="0.15">
      <c r="A566" s="100" t="s">
        <v>662</v>
      </c>
      <c r="B566" s="100" t="s">
        <v>97</v>
      </c>
      <c r="C566" s="100">
        <v>2012</v>
      </c>
      <c r="D566" s="100" t="s">
        <v>105</v>
      </c>
    </row>
    <row r="567" spans="1:4" x14ac:dyDescent="0.15">
      <c r="A567" s="100" t="s">
        <v>663</v>
      </c>
      <c r="B567" s="100" t="s">
        <v>97</v>
      </c>
      <c r="C567" s="100">
        <v>2020</v>
      </c>
      <c r="D567" s="100" t="s">
        <v>105</v>
      </c>
    </row>
    <row r="568" spans="1:4" x14ac:dyDescent="0.15">
      <c r="A568" s="100" t="s">
        <v>664</v>
      </c>
      <c r="B568" s="100" t="s">
        <v>97</v>
      </c>
      <c r="C568" s="100">
        <v>2017</v>
      </c>
      <c r="D568" s="100" t="s">
        <v>105</v>
      </c>
    </row>
    <row r="569" spans="1:4" x14ac:dyDescent="0.15">
      <c r="A569" s="100" t="s">
        <v>665</v>
      </c>
      <c r="B569" s="100" t="s">
        <v>97</v>
      </c>
      <c r="C569" s="100">
        <v>2020</v>
      </c>
      <c r="D569" s="100" t="s">
        <v>105</v>
      </c>
    </row>
    <row r="570" spans="1:4" x14ac:dyDescent="0.15">
      <c r="A570" s="100" t="s">
        <v>666</v>
      </c>
      <c r="B570" s="100" t="s">
        <v>97</v>
      </c>
      <c r="C570" s="100">
        <v>2021</v>
      </c>
      <c r="D570" s="100" t="s">
        <v>105</v>
      </c>
    </row>
    <row r="571" spans="1:4" x14ac:dyDescent="0.15">
      <c r="A571" s="100" t="s">
        <v>667</v>
      </c>
      <c r="B571" s="100" t="s">
        <v>102</v>
      </c>
      <c r="C571" s="100">
        <v>2019</v>
      </c>
      <c r="D571" s="100" t="s">
        <v>105</v>
      </c>
    </row>
    <row r="572" spans="1:4" x14ac:dyDescent="0.15">
      <c r="A572" s="100" t="s">
        <v>668</v>
      </c>
      <c r="B572" s="100" t="s">
        <v>97</v>
      </c>
      <c r="C572" s="100">
        <v>2015</v>
      </c>
      <c r="D572" s="100" t="s">
        <v>105</v>
      </c>
    </row>
    <row r="573" spans="1:4" x14ac:dyDescent="0.15">
      <c r="A573" s="100" t="s">
        <v>669</v>
      </c>
      <c r="B573" s="100" t="s">
        <v>97</v>
      </c>
      <c r="C573" s="100">
        <v>2017</v>
      </c>
      <c r="D573" s="100" t="s">
        <v>105</v>
      </c>
    </row>
    <row r="574" spans="1:4" x14ac:dyDescent="0.15">
      <c r="A574" s="100" t="s">
        <v>670</v>
      </c>
      <c r="B574" s="100" t="s">
        <v>102</v>
      </c>
      <c r="C574" s="100">
        <v>2012</v>
      </c>
      <c r="D574" s="100" t="s">
        <v>105</v>
      </c>
    </row>
    <row r="575" spans="1:4" x14ac:dyDescent="0.15">
      <c r="A575" s="100" t="s">
        <v>671</v>
      </c>
      <c r="B575" s="100" t="s">
        <v>102</v>
      </c>
      <c r="C575" s="100">
        <v>2013</v>
      </c>
      <c r="D575" s="100" t="s">
        <v>105</v>
      </c>
    </row>
    <row r="576" spans="1:4" x14ac:dyDescent="0.15">
      <c r="A576" s="100" t="s">
        <v>672</v>
      </c>
      <c r="B576" s="100" t="s">
        <v>102</v>
      </c>
      <c r="C576" s="100">
        <v>2018</v>
      </c>
      <c r="D576" s="100" t="s">
        <v>105</v>
      </c>
    </row>
    <row r="577" spans="1:4" x14ac:dyDescent="0.15">
      <c r="A577" s="100" t="s">
        <v>673</v>
      </c>
      <c r="B577" s="100" t="s">
        <v>97</v>
      </c>
      <c r="C577" s="100">
        <v>2019</v>
      </c>
      <c r="D577" s="100" t="s">
        <v>105</v>
      </c>
    </row>
    <row r="578" spans="1:4" x14ac:dyDescent="0.15">
      <c r="A578" s="100" t="s">
        <v>674</v>
      </c>
      <c r="B578" s="100" t="s">
        <v>102</v>
      </c>
      <c r="C578" s="100">
        <v>2009</v>
      </c>
      <c r="D578" s="100" t="s">
        <v>105</v>
      </c>
    </row>
    <row r="579" spans="1:4" x14ac:dyDescent="0.15">
      <c r="A579" s="100" t="s">
        <v>675</v>
      </c>
      <c r="B579" s="100" t="s">
        <v>102</v>
      </c>
      <c r="C579" s="100">
        <v>2018</v>
      </c>
      <c r="D579" s="100" t="s">
        <v>105</v>
      </c>
    </row>
    <row r="580" spans="1:4" x14ac:dyDescent="0.15">
      <c r="A580" s="100" t="s">
        <v>676</v>
      </c>
      <c r="B580" s="100" t="s">
        <v>97</v>
      </c>
      <c r="C580" s="100">
        <v>2019</v>
      </c>
      <c r="D580" s="100" t="s">
        <v>105</v>
      </c>
    </row>
    <row r="581" spans="1:4" x14ac:dyDescent="0.15">
      <c r="A581" s="100" t="s">
        <v>677</v>
      </c>
      <c r="B581" s="100" t="s">
        <v>97</v>
      </c>
      <c r="C581" s="100">
        <v>2019</v>
      </c>
      <c r="D581" s="100" t="s">
        <v>105</v>
      </c>
    </row>
    <row r="582" spans="1:4" x14ac:dyDescent="0.15">
      <c r="A582" s="100" t="s">
        <v>678</v>
      </c>
      <c r="B582" s="100" t="s">
        <v>97</v>
      </c>
      <c r="C582" s="100">
        <v>2019</v>
      </c>
      <c r="D582" s="100" t="s">
        <v>105</v>
      </c>
    </row>
    <row r="583" spans="1:4" x14ac:dyDescent="0.15">
      <c r="A583" s="100" t="s">
        <v>679</v>
      </c>
      <c r="B583" s="100" t="s">
        <v>97</v>
      </c>
      <c r="C583" s="100">
        <v>2021</v>
      </c>
      <c r="D583" s="100" t="s">
        <v>105</v>
      </c>
    </row>
    <row r="584" spans="1:4" x14ac:dyDescent="0.15">
      <c r="A584" s="100" t="s">
        <v>680</v>
      </c>
      <c r="B584" s="100" t="s">
        <v>97</v>
      </c>
      <c r="C584" s="100">
        <v>2021</v>
      </c>
      <c r="D584" s="100" t="s">
        <v>105</v>
      </c>
    </row>
    <row r="585" spans="1:4" x14ac:dyDescent="0.15">
      <c r="A585" s="100" t="s">
        <v>681</v>
      </c>
      <c r="B585" s="100" t="s">
        <v>102</v>
      </c>
      <c r="C585" s="100">
        <v>2019</v>
      </c>
      <c r="D585" s="100" t="s">
        <v>105</v>
      </c>
    </row>
    <row r="586" spans="1:4" x14ac:dyDescent="0.15">
      <c r="A586" s="100" t="s">
        <v>682</v>
      </c>
      <c r="B586" s="100" t="s">
        <v>97</v>
      </c>
      <c r="C586" s="100">
        <v>2018</v>
      </c>
      <c r="D586" s="100" t="s">
        <v>105</v>
      </c>
    </row>
    <row r="587" spans="1:4" x14ac:dyDescent="0.15">
      <c r="A587" s="100" t="s">
        <v>683</v>
      </c>
      <c r="B587" s="100" t="s">
        <v>97</v>
      </c>
      <c r="C587" s="100">
        <v>2021</v>
      </c>
      <c r="D587" s="100" t="s">
        <v>105</v>
      </c>
    </row>
    <row r="588" spans="1:4" x14ac:dyDescent="0.15">
      <c r="A588" s="100" t="s">
        <v>684</v>
      </c>
      <c r="B588" s="100" t="s">
        <v>97</v>
      </c>
      <c r="C588" s="100">
        <v>2020</v>
      </c>
      <c r="D588" s="100" t="s">
        <v>105</v>
      </c>
    </row>
    <row r="589" spans="1:4" x14ac:dyDescent="0.15">
      <c r="A589" s="100" t="s">
        <v>685</v>
      </c>
      <c r="B589" s="100" t="s">
        <v>97</v>
      </c>
      <c r="C589" s="100">
        <v>2020</v>
      </c>
      <c r="D589" s="100" t="s">
        <v>105</v>
      </c>
    </row>
    <row r="590" spans="1:4" x14ac:dyDescent="0.15">
      <c r="A590" s="100" t="s">
        <v>686</v>
      </c>
      <c r="B590" s="100" t="s">
        <v>97</v>
      </c>
      <c r="C590" s="100">
        <v>2020</v>
      </c>
      <c r="D590" s="100" t="s">
        <v>105</v>
      </c>
    </row>
    <row r="591" spans="1:4" x14ac:dyDescent="0.15">
      <c r="A591" s="100" t="s">
        <v>687</v>
      </c>
      <c r="B591" s="100" t="s">
        <v>97</v>
      </c>
      <c r="C591" s="100">
        <v>2019</v>
      </c>
      <c r="D591" s="100" t="s">
        <v>105</v>
      </c>
    </row>
    <row r="592" spans="1:4" x14ac:dyDescent="0.15">
      <c r="A592" s="100" t="s">
        <v>688</v>
      </c>
      <c r="B592" s="100" t="s">
        <v>97</v>
      </c>
      <c r="C592" s="100">
        <v>2015</v>
      </c>
      <c r="D592" s="100" t="s">
        <v>105</v>
      </c>
    </row>
    <row r="593" spans="1:4" x14ac:dyDescent="0.15">
      <c r="A593" s="100" t="s">
        <v>689</v>
      </c>
      <c r="B593" s="100" t="s">
        <v>97</v>
      </c>
      <c r="C593" s="100">
        <v>2021</v>
      </c>
      <c r="D593" s="100" t="s">
        <v>105</v>
      </c>
    </row>
    <row r="594" spans="1:4" x14ac:dyDescent="0.15">
      <c r="A594" s="100" t="s">
        <v>690</v>
      </c>
      <c r="B594" s="100" t="s">
        <v>97</v>
      </c>
      <c r="C594" s="100">
        <v>2018</v>
      </c>
      <c r="D594" s="100" t="s">
        <v>105</v>
      </c>
    </row>
    <row r="595" spans="1:4" x14ac:dyDescent="0.15">
      <c r="A595" s="100" t="s">
        <v>691</v>
      </c>
      <c r="B595" s="100" t="s">
        <v>97</v>
      </c>
      <c r="C595" s="100">
        <v>2021</v>
      </c>
      <c r="D595" s="100" t="s">
        <v>105</v>
      </c>
    </row>
    <row r="596" spans="1:4" x14ac:dyDescent="0.15">
      <c r="A596" s="100" t="s">
        <v>692</v>
      </c>
      <c r="B596" s="100" t="s">
        <v>102</v>
      </c>
      <c r="C596" s="100">
        <v>2018</v>
      </c>
      <c r="D596" s="100" t="s">
        <v>105</v>
      </c>
    </row>
    <row r="597" spans="1:4" x14ac:dyDescent="0.15">
      <c r="A597" s="100" t="s">
        <v>693</v>
      </c>
      <c r="B597" s="100" t="s">
        <v>97</v>
      </c>
      <c r="C597" s="100">
        <v>2015</v>
      </c>
      <c r="D597" s="100" t="s">
        <v>105</v>
      </c>
    </row>
    <row r="598" spans="1:4" x14ac:dyDescent="0.15">
      <c r="A598" s="100" t="s">
        <v>694</v>
      </c>
      <c r="B598" s="100" t="s">
        <v>97</v>
      </c>
      <c r="C598" s="100">
        <v>2020</v>
      </c>
      <c r="D598" s="100" t="s">
        <v>105</v>
      </c>
    </row>
    <row r="599" spans="1:4" x14ac:dyDescent="0.15">
      <c r="A599" s="100" t="s">
        <v>695</v>
      </c>
      <c r="B599" s="100" t="s">
        <v>97</v>
      </c>
      <c r="C599" s="100">
        <v>2020</v>
      </c>
      <c r="D599" s="100" t="s">
        <v>105</v>
      </c>
    </row>
    <row r="600" spans="1:4" x14ac:dyDescent="0.15">
      <c r="A600" s="100" t="s">
        <v>696</v>
      </c>
      <c r="B600" s="100" t="s">
        <v>97</v>
      </c>
      <c r="C600" s="100">
        <v>2020</v>
      </c>
      <c r="D600" s="100" t="s">
        <v>105</v>
      </c>
    </row>
    <row r="601" spans="1:4" x14ac:dyDescent="0.15">
      <c r="A601" s="100" t="s">
        <v>697</v>
      </c>
      <c r="B601" s="100" t="s">
        <v>97</v>
      </c>
      <c r="C601" s="100">
        <v>2016</v>
      </c>
      <c r="D601" s="100" t="s">
        <v>105</v>
      </c>
    </row>
    <row r="602" spans="1:4" x14ac:dyDescent="0.15">
      <c r="A602" s="100" t="s">
        <v>698</v>
      </c>
      <c r="B602" s="100" t="s">
        <v>97</v>
      </c>
      <c r="C602" s="100">
        <v>2014</v>
      </c>
      <c r="D602" s="100" t="s">
        <v>105</v>
      </c>
    </row>
    <row r="603" spans="1:4" x14ac:dyDescent="0.15">
      <c r="A603" s="100" t="s">
        <v>699</v>
      </c>
      <c r="B603" s="100" t="s">
        <v>102</v>
      </c>
      <c r="C603" s="100">
        <v>2019</v>
      </c>
      <c r="D603" s="100" t="s">
        <v>105</v>
      </c>
    </row>
    <row r="604" spans="1:4" x14ac:dyDescent="0.15">
      <c r="A604" s="100" t="s">
        <v>700</v>
      </c>
      <c r="B604" s="100" t="s">
        <v>97</v>
      </c>
      <c r="C604" s="100">
        <v>2017</v>
      </c>
      <c r="D604" s="100" t="s">
        <v>105</v>
      </c>
    </row>
    <row r="605" spans="1:4" x14ac:dyDescent="0.15">
      <c r="A605" s="100" t="s">
        <v>701</v>
      </c>
      <c r="B605" s="100" t="s">
        <v>97</v>
      </c>
      <c r="C605" s="100">
        <v>2021</v>
      </c>
      <c r="D605" s="100" t="s">
        <v>105</v>
      </c>
    </row>
    <row r="606" spans="1:4" x14ac:dyDescent="0.15">
      <c r="A606" s="100" t="s">
        <v>702</v>
      </c>
      <c r="B606" s="100" t="s">
        <v>97</v>
      </c>
      <c r="C606" s="100">
        <v>2020</v>
      </c>
      <c r="D606" s="100" t="s">
        <v>105</v>
      </c>
    </row>
    <row r="607" spans="1:4" x14ac:dyDescent="0.15">
      <c r="A607" s="100" t="s">
        <v>703</v>
      </c>
      <c r="B607" s="100" t="s">
        <v>97</v>
      </c>
      <c r="C607" s="100">
        <v>2005</v>
      </c>
      <c r="D607" s="100" t="s">
        <v>105</v>
      </c>
    </row>
    <row r="608" spans="1:4" x14ac:dyDescent="0.15">
      <c r="A608" s="100" t="s">
        <v>704</v>
      </c>
      <c r="B608" s="100" t="s">
        <v>97</v>
      </c>
      <c r="C608" s="100">
        <v>2018</v>
      </c>
      <c r="D608" s="100" t="s">
        <v>105</v>
      </c>
    </row>
    <row r="609" spans="1:4" x14ac:dyDescent="0.15">
      <c r="A609" s="100" t="s">
        <v>705</v>
      </c>
      <c r="B609" s="100" t="s">
        <v>97</v>
      </c>
      <c r="C609" s="100">
        <v>2021</v>
      </c>
      <c r="D609" s="100" t="s">
        <v>105</v>
      </c>
    </row>
    <row r="610" spans="1:4" x14ac:dyDescent="0.15">
      <c r="A610" s="100" t="s">
        <v>706</v>
      </c>
      <c r="B610" s="100" t="s">
        <v>97</v>
      </c>
      <c r="C610" s="100">
        <v>2021</v>
      </c>
      <c r="D610" s="100" t="s">
        <v>105</v>
      </c>
    </row>
    <row r="611" spans="1:4" x14ac:dyDescent="0.15">
      <c r="A611" s="100" t="s">
        <v>707</v>
      </c>
      <c r="B611" s="100" t="s">
        <v>97</v>
      </c>
      <c r="C611" s="100">
        <v>2017</v>
      </c>
      <c r="D611" s="100" t="s">
        <v>105</v>
      </c>
    </row>
    <row r="612" spans="1:4" x14ac:dyDescent="0.15">
      <c r="A612" s="100" t="s">
        <v>708</v>
      </c>
      <c r="B612" s="100" t="s">
        <v>97</v>
      </c>
      <c r="C612" s="100">
        <v>2021</v>
      </c>
      <c r="D612" s="100" t="s">
        <v>105</v>
      </c>
    </row>
    <row r="613" spans="1:4" x14ac:dyDescent="0.15">
      <c r="A613" s="100" t="s">
        <v>709</v>
      </c>
      <c r="B613" s="100" t="s">
        <v>97</v>
      </c>
      <c r="C613" s="100">
        <v>2018</v>
      </c>
      <c r="D613" s="100" t="s">
        <v>105</v>
      </c>
    </row>
    <row r="614" spans="1:4" x14ac:dyDescent="0.15">
      <c r="A614" s="100" t="s">
        <v>710</v>
      </c>
      <c r="B614" s="100" t="s">
        <v>102</v>
      </c>
      <c r="C614" s="100">
        <v>2010</v>
      </c>
      <c r="D614" s="100" t="s">
        <v>105</v>
      </c>
    </row>
    <row r="615" spans="1:4" x14ac:dyDescent="0.15">
      <c r="A615" s="100" t="s">
        <v>711</v>
      </c>
      <c r="B615" s="100" t="s">
        <v>102</v>
      </c>
      <c r="C615" s="100">
        <v>2016</v>
      </c>
      <c r="D615" s="100" t="s">
        <v>105</v>
      </c>
    </row>
    <row r="616" spans="1:4" x14ac:dyDescent="0.15">
      <c r="A616" s="100" t="s">
        <v>712</v>
      </c>
      <c r="B616" s="100" t="s">
        <v>97</v>
      </c>
      <c r="C616" s="100">
        <v>2018</v>
      </c>
      <c r="D616" s="100" t="s">
        <v>105</v>
      </c>
    </row>
    <row r="617" spans="1:4" x14ac:dyDescent="0.15">
      <c r="A617" s="100" t="s">
        <v>713</v>
      </c>
      <c r="B617" s="100" t="s">
        <v>97</v>
      </c>
      <c r="C617" s="100">
        <v>2020</v>
      </c>
      <c r="D617" s="100" t="s">
        <v>105</v>
      </c>
    </row>
    <row r="618" spans="1:4" x14ac:dyDescent="0.15">
      <c r="A618" s="100" t="s">
        <v>714</v>
      </c>
      <c r="B618" s="100" t="s">
        <v>97</v>
      </c>
      <c r="C618" s="100">
        <v>2020</v>
      </c>
      <c r="D618" s="100" t="s">
        <v>105</v>
      </c>
    </row>
    <row r="619" spans="1:4" x14ac:dyDescent="0.15">
      <c r="A619" s="100" t="s">
        <v>715</v>
      </c>
      <c r="B619" s="100" t="s">
        <v>102</v>
      </c>
      <c r="C619" s="100">
        <v>2019</v>
      </c>
      <c r="D619" s="100" t="s">
        <v>105</v>
      </c>
    </row>
    <row r="620" spans="1:4" x14ac:dyDescent="0.15">
      <c r="A620" s="100" t="s">
        <v>716</v>
      </c>
      <c r="B620" s="100" t="s">
        <v>97</v>
      </c>
      <c r="C620" s="100">
        <v>2021</v>
      </c>
      <c r="D620" s="100" t="s">
        <v>105</v>
      </c>
    </row>
    <row r="621" spans="1:4" x14ac:dyDescent="0.15">
      <c r="A621" s="100" t="s">
        <v>717</v>
      </c>
      <c r="B621" s="100" t="s">
        <v>97</v>
      </c>
      <c r="C621" s="100">
        <v>2018</v>
      </c>
      <c r="D621" s="100" t="s">
        <v>105</v>
      </c>
    </row>
    <row r="622" spans="1:4" x14ac:dyDescent="0.15">
      <c r="A622" s="100" t="s">
        <v>718</v>
      </c>
      <c r="B622" s="100" t="s">
        <v>97</v>
      </c>
      <c r="C622" s="100">
        <v>2020</v>
      </c>
      <c r="D622" s="100" t="s">
        <v>105</v>
      </c>
    </row>
    <row r="623" spans="1:4" x14ac:dyDescent="0.15">
      <c r="A623" s="100" t="s">
        <v>719</v>
      </c>
      <c r="B623" s="100" t="s">
        <v>102</v>
      </c>
      <c r="C623" s="100">
        <v>2021</v>
      </c>
      <c r="D623" s="100" t="s">
        <v>105</v>
      </c>
    </row>
    <row r="624" spans="1:4" x14ac:dyDescent="0.15">
      <c r="A624" s="100" t="s">
        <v>720</v>
      </c>
      <c r="B624" s="100" t="s">
        <v>102</v>
      </c>
      <c r="C624" s="100">
        <v>2018</v>
      </c>
      <c r="D624" s="100" t="s">
        <v>105</v>
      </c>
    </row>
    <row r="625" spans="1:4" x14ac:dyDescent="0.15">
      <c r="A625" s="100" t="s">
        <v>721</v>
      </c>
      <c r="B625" s="100" t="s">
        <v>102</v>
      </c>
      <c r="C625" s="100">
        <v>2013</v>
      </c>
      <c r="D625" s="100" t="s">
        <v>105</v>
      </c>
    </row>
    <row r="626" spans="1:4" x14ac:dyDescent="0.15">
      <c r="A626" s="100" t="s">
        <v>722</v>
      </c>
      <c r="B626" s="100" t="s">
        <v>97</v>
      </c>
      <c r="C626" s="100">
        <v>2016</v>
      </c>
      <c r="D626" s="100" t="s">
        <v>105</v>
      </c>
    </row>
    <row r="627" spans="1:4" x14ac:dyDescent="0.15">
      <c r="A627" s="100" t="s">
        <v>723</v>
      </c>
      <c r="B627" s="100" t="s">
        <v>97</v>
      </c>
      <c r="C627" s="100">
        <v>2020</v>
      </c>
      <c r="D627" s="100" t="s">
        <v>105</v>
      </c>
    </row>
    <row r="628" spans="1:4" x14ac:dyDescent="0.15">
      <c r="A628" s="100" t="s">
        <v>724</v>
      </c>
      <c r="B628" s="100" t="s">
        <v>97</v>
      </c>
      <c r="C628" s="100">
        <v>2018</v>
      </c>
      <c r="D628" s="100" t="s">
        <v>105</v>
      </c>
    </row>
    <row r="629" spans="1:4" x14ac:dyDescent="0.15">
      <c r="A629" s="100" t="s">
        <v>725</v>
      </c>
      <c r="B629" s="100" t="s">
        <v>102</v>
      </c>
      <c r="C629" s="100">
        <v>2021</v>
      </c>
      <c r="D629" s="100" t="s">
        <v>105</v>
      </c>
    </row>
    <row r="630" spans="1:4" x14ac:dyDescent="0.15">
      <c r="A630" s="100" t="s">
        <v>726</v>
      </c>
      <c r="B630" s="100" t="s">
        <v>102</v>
      </c>
      <c r="C630" s="100">
        <v>2019</v>
      </c>
      <c r="D630" s="100" t="s">
        <v>105</v>
      </c>
    </row>
    <row r="631" spans="1:4" x14ac:dyDescent="0.15">
      <c r="A631" s="100" t="s">
        <v>727</v>
      </c>
      <c r="B631" s="100" t="s">
        <v>102</v>
      </c>
      <c r="C631" s="100">
        <v>2018</v>
      </c>
      <c r="D631" s="100" t="s">
        <v>105</v>
      </c>
    </row>
    <row r="632" spans="1:4" x14ac:dyDescent="0.15">
      <c r="A632" s="100" t="s">
        <v>728</v>
      </c>
      <c r="B632" s="100" t="s">
        <v>97</v>
      </c>
      <c r="C632" s="100">
        <v>2019</v>
      </c>
      <c r="D632" s="100" t="s">
        <v>105</v>
      </c>
    </row>
    <row r="633" spans="1:4" x14ac:dyDescent="0.15">
      <c r="A633" s="100" t="s">
        <v>729</v>
      </c>
      <c r="B633" s="100" t="s">
        <v>97</v>
      </c>
      <c r="C633" s="100">
        <v>2020</v>
      </c>
      <c r="D633" s="100" t="s">
        <v>105</v>
      </c>
    </row>
    <row r="634" spans="1:4" x14ac:dyDescent="0.15">
      <c r="A634" s="100" t="s">
        <v>730</v>
      </c>
      <c r="B634" s="100" t="s">
        <v>97</v>
      </c>
      <c r="C634" s="100">
        <v>2017</v>
      </c>
      <c r="D634" s="100" t="s">
        <v>105</v>
      </c>
    </row>
    <row r="635" spans="1:4" x14ac:dyDescent="0.15">
      <c r="A635" s="100" t="s">
        <v>731</v>
      </c>
      <c r="B635" s="100" t="s">
        <v>97</v>
      </c>
      <c r="C635" s="100">
        <v>2017</v>
      </c>
      <c r="D635" s="100" t="s">
        <v>105</v>
      </c>
    </row>
    <row r="636" spans="1:4" x14ac:dyDescent="0.15">
      <c r="A636" s="100" t="s">
        <v>732</v>
      </c>
      <c r="B636" s="100" t="s">
        <v>97</v>
      </c>
      <c r="C636" s="100">
        <v>2015</v>
      </c>
      <c r="D636" s="100" t="s">
        <v>105</v>
      </c>
    </row>
    <row r="637" spans="1:4" x14ac:dyDescent="0.15">
      <c r="A637" s="100" t="s">
        <v>733</v>
      </c>
      <c r="B637" s="100" t="s">
        <v>97</v>
      </c>
      <c r="C637" s="100">
        <v>2020</v>
      </c>
      <c r="D637" s="100" t="s">
        <v>105</v>
      </c>
    </row>
    <row r="638" spans="1:4" x14ac:dyDescent="0.15">
      <c r="A638" s="100" t="s">
        <v>734</v>
      </c>
      <c r="B638" s="100" t="s">
        <v>102</v>
      </c>
      <c r="C638" s="100">
        <v>2014</v>
      </c>
      <c r="D638" s="100" t="s">
        <v>105</v>
      </c>
    </row>
    <row r="639" spans="1:4" x14ac:dyDescent="0.15">
      <c r="A639" s="100" t="s">
        <v>735</v>
      </c>
      <c r="B639" s="100" t="s">
        <v>97</v>
      </c>
      <c r="C639" s="100">
        <v>2019</v>
      </c>
      <c r="D639" s="100" t="s">
        <v>105</v>
      </c>
    </row>
    <row r="640" spans="1:4" x14ac:dyDescent="0.15">
      <c r="A640" s="100" t="s">
        <v>736</v>
      </c>
      <c r="B640" s="100" t="s">
        <v>97</v>
      </c>
      <c r="C640" s="100">
        <v>2020</v>
      </c>
      <c r="D640" s="100" t="s">
        <v>105</v>
      </c>
    </row>
    <row r="641" spans="1:4" x14ac:dyDescent="0.15">
      <c r="A641" s="100" t="s">
        <v>737</v>
      </c>
      <c r="B641" s="100" t="s">
        <v>97</v>
      </c>
      <c r="C641" s="100">
        <v>2012</v>
      </c>
      <c r="D641" s="100" t="s">
        <v>105</v>
      </c>
    </row>
    <row r="642" spans="1:4" x14ac:dyDescent="0.15">
      <c r="A642" s="100" t="s">
        <v>738</v>
      </c>
      <c r="B642" s="100" t="s">
        <v>97</v>
      </c>
      <c r="C642" s="100">
        <v>2021</v>
      </c>
      <c r="D642" s="100" t="s">
        <v>105</v>
      </c>
    </row>
    <row r="643" spans="1:4" x14ac:dyDescent="0.15">
      <c r="A643" s="100" t="s">
        <v>739</v>
      </c>
      <c r="B643" s="100" t="s">
        <v>102</v>
      </c>
      <c r="C643" s="100">
        <v>2019</v>
      </c>
      <c r="D643" s="100" t="s">
        <v>105</v>
      </c>
    </row>
    <row r="644" spans="1:4" x14ac:dyDescent="0.15">
      <c r="A644" s="100" t="s">
        <v>740</v>
      </c>
      <c r="B644" s="100" t="s">
        <v>97</v>
      </c>
      <c r="C644" s="100">
        <v>2019</v>
      </c>
      <c r="D644" s="100" t="s">
        <v>105</v>
      </c>
    </row>
    <row r="645" spans="1:4" x14ac:dyDescent="0.15">
      <c r="A645" s="100" t="s">
        <v>741</v>
      </c>
      <c r="B645" s="100" t="s">
        <v>97</v>
      </c>
      <c r="C645" s="100">
        <v>2016</v>
      </c>
      <c r="D645" s="100" t="s">
        <v>105</v>
      </c>
    </row>
    <row r="646" spans="1:4" x14ac:dyDescent="0.15">
      <c r="A646" s="100" t="s">
        <v>742</v>
      </c>
      <c r="B646" s="100" t="s">
        <v>97</v>
      </c>
      <c r="C646" s="100">
        <v>2021</v>
      </c>
      <c r="D646" s="100" t="s">
        <v>105</v>
      </c>
    </row>
    <row r="647" spans="1:4" x14ac:dyDescent="0.15">
      <c r="A647" s="100" t="s">
        <v>743</v>
      </c>
      <c r="B647" s="100" t="s">
        <v>97</v>
      </c>
      <c r="C647" s="100">
        <v>2018</v>
      </c>
      <c r="D647" s="100" t="s">
        <v>105</v>
      </c>
    </row>
    <row r="648" spans="1:4" x14ac:dyDescent="0.15">
      <c r="A648" s="100" t="s">
        <v>744</v>
      </c>
      <c r="B648" s="100" t="s">
        <v>97</v>
      </c>
      <c r="C648" s="100">
        <v>2019</v>
      </c>
      <c r="D648" s="100" t="s">
        <v>105</v>
      </c>
    </row>
    <row r="649" spans="1:4" x14ac:dyDescent="0.15">
      <c r="A649" s="100" t="s">
        <v>745</v>
      </c>
      <c r="B649" s="100" t="s">
        <v>97</v>
      </c>
      <c r="C649" s="100">
        <v>2020</v>
      </c>
      <c r="D649" s="100" t="s">
        <v>105</v>
      </c>
    </row>
    <row r="650" spans="1:4" x14ac:dyDescent="0.15">
      <c r="A650" s="100" t="s">
        <v>746</v>
      </c>
      <c r="B650" s="100" t="s">
        <v>102</v>
      </c>
      <c r="C650" s="100">
        <v>2018</v>
      </c>
      <c r="D650" s="100" t="s">
        <v>105</v>
      </c>
    </row>
    <row r="651" spans="1:4" x14ac:dyDescent="0.15">
      <c r="A651" s="100" t="s">
        <v>747</v>
      </c>
      <c r="B651" s="100" t="s">
        <v>97</v>
      </c>
      <c r="C651" s="100">
        <v>2021</v>
      </c>
      <c r="D651" s="100" t="s">
        <v>105</v>
      </c>
    </row>
    <row r="652" spans="1:4" x14ac:dyDescent="0.15">
      <c r="A652" s="100" t="s">
        <v>748</v>
      </c>
      <c r="B652" s="100" t="s">
        <v>97</v>
      </c>
      <c r="C652" s="100">
        <v>2020</v>
      </c>
      <c r="D652" s="100" t="s">
        <v>105</v>
      </c>
    </row>
    <row r="653" spans="1:4" x14ac:dyDescent="0.15">
      <c r="A653" s="100" t="s">
        <v>749</v>
      </c>
      <c r="B653" s="100" t="s">
        <v>97</v>
      </c>
      <c r="C653" s="100">
        <v>2020</v>
      </c>
      <c r="D653" s="100" t="s">
        <v>105</v>
      </c>
    </row>
    <row r="654" spans="1:4" x14ac:dyDescent="0.15">
      <c r="A654" s="100" t="s">
        <v>750</v>
      </c>
      <c r="B654" s="100" t="s">
        <v>97</v>
      </c>
      <c r="C654" s="100">
        <v>2019</v>
      </c>
      <c r="D654" s="100" t="s">
        <v>105</v>
      </c>
    </row>
    <row r="655" spans="1:4" x14ac:dyDescent="0.15">
      <c r="A655" s="100" t="s">
        <v>751</v>
      </c>
      <c r="B655" s="100" t="s">
        <v>97</v>
      </c>
      <c r="C655" s="100">
        <v>2016</v>
      </c>
      <c r="D655" s="100" t="s">
        <v>105</v>
      </c>
    </row>
    <row r="656" spans="1:4" x14ac:dyDescent="0.15">
      <c r="A656" s="100" t="s">
        <v>752</v>
      </c>
      <c r="B656" s="100" t="s">
        <v>97</v>
      </c>
      <c r="C656" s="100">
        <v>2015</v>
      </c>
      <c r="D656" s="100" t="s">
        <v>105</v>
      </c>
    </row>
    <row r="657" spans="1:4" x14ac:dyDescent="0.15">
      <c r="A657" s="100" t="s">
        <v>753</v>
      </c>
      <c r="B657" s="100" t="s">
        <v>97</v>
      </c>
      <c r="C657" s="100">
        <v>2021</v>
      </c>
      <c r="D657" s="100" t="s">
        <v>105</v>
      </c>
    </row>
    <row r="658" spans="1:4" x14ac:dyDescent="0.15">
      <c r="A658" s="100" t="s">
        <v>754</v>
      </c>
      <c r="B658" s="100" t="s">
        <v>102</v>
      </c>
      <c r="C658" s="100">
        <v>2018</v>
      </c>
      <c r="D658" s="100" t="s">
        <v>105</v>
      </c>
    </row>
    <row r="659" spans="1:4" x14ac:dyDescent="0.15">
      <c r="A659" s="100" t="s">
        <v>755</v>
      </c>
      <c r="B659" s="100" t="s">
        <v>97</v>
      </c>
      <c r="C659" s="100">
        <v>2014</v>
      </c>
      <c r="D659" s="100" t="s">
        <v>105</v>
      </c>
    </row>
    <row r="660" spans="1:4" x14ac:dyDescent="0.15">
      <c r="A660" s="100" t="s">
        <v>756</v>
      </c>
      <c r="B660" s="100" t="s">
        <v>97</v>
      </c>
      <c r="C660" s="100">
        <v>2020</v>
      </c>
      <c r="D660" s="100" t="s">
        <v>105</v>
      </c>
    </row>
    <row r="661" spans="1:4" x14ac:dyDescent="0.15">
      <c r="A661" s="100" t="s">
        <v>757</v>
      </c>
      <c r="B661" s="100" t="s">
        <v>102</v>
      </c>
      <c r="C661" s="100">
        <v>2010</v>
      </c>
      <c r="D661" s="100" t="s">
        <v>105</v>
      </c>
    </row>
    <row r="662" spans="1:4" x14ac:dyDescent="0.15">
      <c r="A662" s="100" t="s">
        <v>758</v>
      </c>
      <c r="B662" s="100" t="s">
        <v>102</v>
      </c>
      <c r="C662" s="100">
        <v>2012</v>
      </c>
      <c r="D662" s="100" t="s">
        <v>105</v>
      </c>
    </row>
    <row r="663" spans="1:4" x14ac:dyDescent="0.15">
      <c r="A663" s="100" t="s">
        <v>759</v>
      </c>
      <c r="B663" s="100" t="s">
        <v>102</v>
      </c>
      <c r="C663" s="100">
        <v>2020</v>
      </c>
      <c r="D663" s="100" t="s">
        <v>105</v>
      </c>
    </row>
    <row r="664" spans="1:4" x14ac:dyDescent="0.15">
      <c r="A664" s="100" t="s">
        <v>760</v>
      </c>
      <c r="B664" s="100" t="s">
        <v>102</v>
      </c>
      <c r="C664" s="100">
        <v>2013</v>
      </c>
      <c r="D664" s="100" t="s">
        <v>105</v>
      </c>
    </row>
    <row r="665" spans="1:4" x14ac:dyDescent="0.15">
      <c r="A665" s="100" t="s">
        <v>761</v>
      </c>
      <c r="B665" s="100" t="s">
        <v>97</v>
      </c>
      <c r="C665" s="100">
        <v>2021</v>
      </c>
      <c r="D665" s="100" t="s">
        <v>105</v>
      </c>
    </row>
    <row r="666" spans="1:4" x14ac:dyDescent="0.15">
      <c r="A666" s="100" t="s">
        <v>762</v>
      </c>
      <c r="B666" s="100" t="s">
        <v>97</v>
      </c>
      <c r="C666" s="100">
        <v>2013</v>
      </c>
      <c r="D666" s="100" t="s">
        <v>105</v>
      </c>
    </row>
    <row r="667" spans="1:4" x14ac:dyDescent="0.15">
      <c r="A667" s="100" t="s">
        <v>763</v>
      </c>
      <c r="B667" s="100" t="s">
        <v>97</v>
      </c>
      <c r="C667" s="100">
        <v>2020</v>
      </c>
      <c r="D667" s="100" t="s">
        <v>105</v>
      </c>
    </row>
    <row r="668" spans="1:4" x14ac:dyDescent="0.15">
      <c r="A668" s="100" t="s">
        <v>764</v>
      </c>
      <c r="B668" s="100" t="s">
        <v>97</v>
      </c>
      <c r="C668" s="100">
        <v>2021</v>
      </c>
      <c r="D668" s="100" t="s">
        <v>105</v>
      </c>
    </row>
    <row r="669" spans="1:4" x14ac:dyDescent="0.15">
      <c r="A669" s="100" t="s">
        <v>765</v>
      </c>
      <c r="B669" s="100" t="s">
        <v>97</v>
      </c>
      <c r="C669" s="100">
        <v>2020</v>
      </c>
      <c r="D669" s="100" t="s">
        <v>105</v>
      </c>
    </row>
    <row r="670" spans="1:4" x14ac:dyDescent="0.15">
      <c r="A670" s="100" t="s">
        <v>766</v>
      </c>
      <c r="B670" s="100" t="s">
        <v>97</v>
      </c>
      <c r="C670" s="100">
        <v>2018</v>
      </c>
      <c r="D670" s="100" t="s">
        <v>105</v>
      </c>
    </row>
    <row r="671" spans="1:4" x14ac:dyDescent="0.15">
      <c r="A671" s="100" t="s">
        <v>767</v>
      </c>
      <c r="B671" s="100" t="s">
        <v>102</v>
      </c>
      <c r="C671" s="100">
        <v>2019</v>
      </c>
      <c r="D671" s="100" t="s">
        <v>105</v>
      </c>
    </row>
    <row r="672" spans="1:4" x14ac:dyDescent="0.15">
      <c r="A672" s="100" t="s">
        <v>768</v>
      </c>
      <c r="B672" s="100" t="s">
        <v>97</v>
      </c>
      <c r="C672" s="100">
        <v>2017</v>
      </c>
      <c r="D672" s="100" t="s">
        <v>105</v>
      </c>
    </row>
    <row r="673" spans="1:4" x14ac:dyDescent="0.15">
      <c r="A673" s="100" t="s">
        <v>769</v>
      </c>
      <c r="B673" s="100" t="s">
        <v>97</v>
      </c>
      <c r="C673" s="100">
        <v>2018</v>
      </c>
      <c r="D673" s="100" t="s">
        <v>106</v>
      </c>
    </row>
    <row r="674" spans="1:4" x14ac:dyDescent="0.15">
      <c r="A674" s="100" t="s">
        <v>770</v>
      </c>
      <c r="B674" s="100" t="s">
        <v>97</v>
      </c>
      <c r="C674" s="100">
        <v>2020</v>
      </c>
      <c r="D674" s="100" t="s">
        <v>106</v>
      </c>
    </row>
    <row r="675" spans="1:4" x14ac:dyDescent="0.15">
      <c r="A675" s="100" t="s">
        <v>771</v>
      </c>
      <c r="B675" s="100" t="s">
        <v>102</v>
      </c>
      <c r="C675" s="100">
        <v>2019</v>
      </c>
      <c r="D675" s="100" t="s">
        <v>106</v>
      </c>
    </row>
    <row r="676" spans="1:4" x14ac:dyDescent="0.15">
      <c r="A676" s="100" t="s">
        <v>772</v>
      </c>
      <c r="B676" s="100" t="s">
        <v>97</v>
      </c>
      <c r="C676" s="100">
        <v>2011</v>
      </c>
      <c r="D676" s="100" t="s">
        <v>106</v>
      </c>
    </row>
    <row r="677" spans="1:4" x14ac:dyDescent="0.15">
      <c r="A677" s="100" t="s">
        <v>773</v>
      </c>
      <c r="B677" s="100" t="s">
        <v>102</v>
      </c>
      <c r="C677" s="100">
        <v>2021</v>
      </c>
      <c r="D677" s="100" t="s">
        <v>106</v>
      </c>
    </row>
    <row r="678" spans="1:4" x14ac:dyDescent="0.15">
      <c r="A678" s="100" t="s">
        <v>774</v>
      </c>
      <c r="B678" s="100" t="s">
        <v>97</v>
      </c>
      <c r="C678" s="100">
        <v>2020</v>
      </c>
      <c r="D678" s="100" t="s">
        <v>106</v>
      </c>
    </row>
    <row r="679" spans="1:4" x14ac:dyDescent="0.15">
      <c r="A679" s="100" t="s">
        <v>775</v>
      </c>
      <c r="B679" s="100" t="s">
        <v>97</v>
      </c>
      <c r="C679" s="100">
        <v>2021</v>
      </c>
      <c r="D679" s="100" t="s">
        <v>106</v>
      </c>
    </row>
    <row r="680" spans="1:4" x14ac:dyDescent="0.15">
      <c r="A680" s="100" t="s">
        <v>776</v>
      </c>
      <c r="B680" s="100" t="s">
        <v>97</v>
      </c>
      <c r="C680" s="100">
        <v>2021</v>
      </c>
      <c r="D680" s="100" t="s">
        <v>106</v>
      </c>
    </row>
    <row r="681" spans="1:4" x14ac:dyDescent="0.15">
      <c r="A681" s="100" t="s">
        <v>777</v>
      </c>
      <c r="B681" s="100" t="s">
        <v>97</v>
      </c>
      <c r="C681" s="100">
        <v>2018</v>
      </c>
      <c r="D681" s="100" t="s">
        <v>106</v>
      </c>
    </row>
    <row r="682" spans="1:4" x14ac:dyDescent="0.15">
      <c r="A682" s="100" t="s">
        <v>778</v>
      </c>
      <c r="B682" s="100" t="s">
        <v>102</v>
      </c>
      <c r="C682" s="100">
        <v>2019</v>
      </c>
      <c r="D682" s="100" t="s">
        <v>106</v>
      </c>
    </row>
    <row r="683" spans="1:4" x14ac:dyDescent="0.15">
      <c r="A683" s="100" t="s">
        <v>779</v>
      </c>
      <c r="B683" s="100" t="s">
        <v>97</v>
      </c>
      <c r="C683" s="100">
        <v>2020</v>
      </c>
      <c r="D683" s="100" t="s">
        <v>106</v>
      </c>
    </row>
    <row r="684" spans="1:4" x14ac:dyDescent="0.15">
      <c r="A684" s="100" t="s">
        <v>780</v>
      </c>
      <c r="B684" s="100" t="s">
        <v>97</v>
      </c>
      <c r="C684" s="100">
        <v>2019</v>
      </c>
      <c r="D684" s="100" t="s">
        <v>106</v>
      </c>
    </row>
    <row r="685" spans="1:4" x14ac:dyDescent="0.15">
      <c r="A685" s="100" t="s">
        <v>781</v>
      </c>
      <c r="B685" s="100" t="s">
        <v>102</v>
      </c>
      <c r="C685" s="100">
        <v>2008</v>
      </c>
      <c r="D685" s="100" t="s">
        <v>106</v>
      </c>
    </row>
    <row r="686" spans="1:4" x14ac:dyDescent="0.15">
      <c r="A686" s="100" t="s">
        <v>782</v>
      </c>
      <c r="B686" s="100" t="s">
        <v>97</v>
      </c>
      <c r="C686" s="100">
        <v>2020</v>
      </c>
      <c r="D686" s="100" t="s">
        <v>106</v>
      </c>
    </row>
    <row r="687" spans="1:4" x14ac:dyDescent="0.15">
      <c r="A687" s="100" t="s">
        <v>783</v>
      </c>
      <c r="B687" s="100" t="s">
        <v>97</v>
      </c>
      <c r="C687" s="100">
        <v>2019</v>
      </c>
      <c r="D687" s="100" t="s">
        <v>106</v>
      </c>
    </row>
    <row r="688" spans="1:4" x14ac:dyDescent="0.15">
      <c r="A688" s="100" t="s">
        <v>784</v>
      </c>
      <c r="B688" s="100" t="s">
        <v>102</v>
      </c>
      <c r="C688" s="100">
        <v>2020</v>
      </c>
      <c r="D688" s="100" t="s">
        <v>106</v>
      </c>
    </row>
    <row r="689" spans="1:4" x14ac:dyDescent="0.15">
      <c r="A689" s="100" t="s">
        <v>785</v>
      </c>
      <c r="B689" s="100" t="s">
        <v>97</v>
      </c>
      <c r="C689" s="100">
        <v>2013</v>
      </c>
      <c r="D689" s="100" t="s">
        <v>106</v>
      </c>
    </row>
    <row r="690" spans="1:4" x14ac:dyDescent="0.15">
      <c r="A690" s="100" t="s">
        <v>786</v>
      </c>
      <c r="B690" s="100" t="s">
        <v>97</v>
      </c>
      <c r="C690" s="100">
        <v>2019</v>
      </c>
      <c r="D690" s="100" t="s">
        <v>106</v>
      </c>
    </row>
    <row r="691" spans="1:4" x14ac:dyDescent="0.15">
      <c r="A691" s="100" t="s">
        <v>787</v>
      </c>
      <c r="B691" s="100" t="s">
        <v>97</v>
      </c>
      <c r="C691" s="100">
        <v>2019</v>
      </c>
      <c r="D691" s="100" t="s">
        <v>106</v>
      </c>
    </row>
    <row r="692" spans="1:4" x14ac:dyDescent="0.15">
      <c r="A692" s="100" t="s">
        <v>788</v>
      </c>
      <c r="B692" s="100" t="s">
        <v>97</v>
      </c>
      <c r="C692" s="100">
        <v>2020</v>
      </c>
      <c r="D692" s="100" t="s">
        <v>106</v>
      </c>
    </row>
    <row r="693" spans="1:4" x14ac:dyDescent="0.15">
      <c r="A693" s="100" t="s">
        <v>789</v>
      </c>
      <c r="B693" s="100" t="s">
        <v>97</v>
      </c>
      <c r="C693" s="100">
        <v>2021</v>
      </c>
      <c r="D693" s="100" t="s">
        <v>106</v>
      </c>
    </row>
    <row r="694" spans="1:4" x14ac:dyDescent="0.15">
      <c r="A694" s="100" t="s">
        <v>790</v>
      </c>
      <c r="B694" s="100" t="s">
        <v>102</v>
      </c>
      <c r="C694" s="100">
        <v>2009</v>
      </c>
      <c r="D694" s="100" t="s">
        <v>106</v>
      </c>
    </row>
    <row r="695" spans="1:4" x14ac:dyDescent="0.15">
      <c r="A695" s="100" t="s">
        <v>791</v>
      </c>
      <c r="B695" s="100" t="s">
        <v>97</v>
      </c>
      <c r="C695" s="100">
        <v>2019</v>
      </c>
      <c r="D695" s="100" t="s">
        <v>106</v>
      </c>
    </row>
    <row r="696" spans="1:4" x14ac:dyDescent="0.15">
      <c r="A696" s="100" t="s">
        <v>792</v>
      </c>
      <c r="B696" s="100" t="s">
        <v>97</v>
      </c>
      <c r="C696" s="100">
        <v>2019</v>
      </c>
      <c r="D696" s="100" t="s">
        <v>106</v>
      </c>
    </row>
    <row r="697" spans="1:4" x14ac:dyDescent="0.15">
      <c r="A697" s="100" t="s">
        <v>793</v>
      </c>
      <c r="B697" s="100" t="s">
        <v>102</v>
      </c>
      <c r="C697" s="100">
        <v>2021</v>
      </c>
      <c r="D697" s="100" t="s">
        <v>106</v>
      </c>
    </row>
    <row r="698" spans="1:4" x14ac:dyDescent="0.15">
      <c r="A698" s="100" t="s">
        <v>794</v>
      </c>
      <c r="B698" s="100" t="s">
        <v>97</v>
      </c>
      <c r="C698" s="100">
        <v>2021</v>
      </c>
      <c r="D698" s="100" t="s">
        <v>106</v>
      </c>
    </row>
    <row r="699" spans="1:4" x14ac:dyDescent="0.15">
      <c r="A699" s="100" t="s">
        <v>795</v>
      </c>
      <c r="B699" s="100" t="s">
        <v>102</v>
      </c>
      <c r="C699" s="100">
        <v>2021</v>
      </c>
      <c r="D699" s="100" t="s">
        <v>106</v>
      </c>
    </row>
    <row r="700" spans="1:4" x14ac:dyDescent="0.15">
      <c r="A700" s="100" t="s">
        <v>796</v>
      </c>
      <c r="B700" s="100" t="s">
        <v>97</v>
      </c>
      <c r="C700" s="100">
        <v>2013</v>
      </c>
      <c r="D700" s="100" t="s">
        <v>106</v>
      </c>
    </row>
    <row r="701" spans="1:4" x14ac:dyDescent="0.15">
      <c r="A701" s="100" t="s">
        <v>797</v>
      </c>
      <c r="B701" s="100" t="s">
        <v>97</v>
      </c>
      <c r="C701" s="100">
        <v>2020</v>
      </c>
      <c r="D701" s="100" t="s">
        <v>106</v>
      </c>
    </row>
    <row r="702" spans="1:4" x14ac:dyDescent="0.15">
      <c r="A702" s="100" t="s">
        <v>798</v>
      </c>
      <c r="B702" s="100" t="s">
        <v>102</v>
      </c>
      <c r="C702" s="100">
        <v>2021</v>
      </c>
      <c r="D702" s="100" t="s">
        <v>106</v>
      </c>
    </row>
    <row r="703" spans="1:4" x14ac:dyDescent="0.15">
      <c r="A703" s="100" t="s">
        <v>799</v>
      </c>
      <c r="B703" s="100" t="s">
        <v>102</v>
      </c>
      <c r="C703" s="100">
        <v>2016</v>
      </c>
      <c r="D703" s="100" t="s">
        <v>106</v>
      </c>
    </row>
    <row r="704" spans="1:4" x14ac:dyDescent="0.15">
      <c r="A704" s="100" t="s">
        <v>800</v>
      </c>
      <c r="B704" s="100" t="s">
        <v>97</v>
      </c>
      <c r="C704" s="100">
        <v>2021</v>
      </c>
      <c r="D704" s="100" t="s">
        <v>106</v>
      </c>
    </row>
    <row r="705" spans="1:4" x14ac:dyDescent="0.15">
      <c r="A705" s="100" t="s">
        <v>801</v>
      </c>
      <c r="B705" s="100" t="s">
        <v>97</v>
      </c>
      <c r="C705" s="100">
        <v>2010</v>
      </c>
      <c r="D705" s="100" t="s">
        <v>106</v>
      </c>
    </row>
    <row r="706" spans="1:4" x14ac:dyDescent="0.15">
      <c r="A706" s="100" t="s">
        <v>802</v>
      </c>
      <c r="B706" s="100" t="s">
        <v>97</v>
      </c>
      <c r="C706" s="100">
        <v>2016</v>
      </c>
      <c r="D706" s="100" t="s">
        <v>106</v>
      </c>
    </row>
    <row r="707" spans="1:4" x14ac:dyDescent="0.15">
      <c r="A707" s="100" t="s">
        <v>803</v>
      </c>
      <c r="B707" s="100" t="s">
        <v>97</v>
      </c>
      <c r="C707" s="100">
        <v>2018</v>
      </c>
      <c r="D707" s="100" t="s">
        <v>106</v>
      </c>
    </row>
    <row r="708" spans="1:4" x14ac:dyDescent="0.15">
      <c r="A708" s="100" t="s">
        <v>804</v>
      </c>
      <c r="B708" s="100" t="s">
        <v>97</v>
      </c>
      <c r="C708" s="100">
        <v>2019</v>
      </c>
      <c r="D708" s="100" t="s">
        <v>106</v>
      </c>
    </row>
    <row r="709" spans="1:4" x14ac:dyDescent="0.15">
      <c r="A709" s="100" t="s">
        <v>805</v>
      </c>
      <c r="B709" s="100" t="s">
        <v>102</v>
      </c>
      <c r="C709" s="100">
        <v>2019</v>
      </c>
      <c r="D709" s="100" t="s">
        <v>106</v>
      </c>
    </row>
    <row r="710" spans="1:4" x14ac:dyDescent="0.15">
      <c r="A710" s="100" t="s">
        <v>806</v>
      </c>
      <c r="B710" s="100" t="s">
        <v>97</v>
      </c>
      <c r="C710" s="100">
        <v>2019</v>
      </c>
      <c r="D710" s="100" t="s">
        <v>106</v>
      </c>
    </row>
    <row r="711" spans="1:4" x14ac:dyDescent="0.15">
      <c r="A711" s="100" t="s">
        <v>807</v>
      </c>
      <c r="B711" s="100" t="s">
        <v>97</v>
      </c>
      <c r="C711" s="100">
        <v>2019</v>
      </c>
      <c r="D711" s="100" t="s">
        <v>106</v>
      </c>
    </row>
    <row r="712" spans="1:4" x14ac:dyDescent="0.15">
      <c r="A712" s="100" t="s">
        <v>808</v>
      </c>
      <c r="B712" s="100" t="s">
        <v>97</v>
      </c>
      <c r="C712" s="100">
        <v>2014</v>
      </c>
      <c r="D712" s="100" t="s">
        <v>106</v>
      </c>
    </row>
    <row r="713" spans="1:4" x14ac:dyDescent="0.15">
      <c r="A713" s="100" t="s">
        <v>809</v>
      </c>
      <c r="B713" s="100" t="s">
        <v>102</v>
      </c>
      <c r="C713" s="100">
        <v>2018</v>
      </c>
      <c r="D713" s="100" t="s">
        <v>106</v>
      </c>
    </row>
    <row r="714" spans="1:4" x14ac:dyDescent="0.15">
      <c r="A714" s="100" t="s">
        <v>810</v>
      </c>
      <c r="B714" s="100" t="s">
        <v>97</v>
      </c>
      <c r="C714" s="100">
        <v>2016</v>
      </c>
      <c r="D714" s="100" t="s">
        <v>106</v>
      </c>
    </row>
    <row r="715" spans="1:4" x14ac:dyDescent="0.15">
      <c r="A715" s="100" t="s">
        <v>811</v>
      </c>
      <c r="B715" s="100" t="s">
        <v>97</v>
      </c>
      <c r="C715" s="100">
        <v>2018</v>
      </c>
      <c r="D715" s="100" t="s">
        <v>106</v>
      </c>
    </row>
    <row r="716" spans="1:4" x14ac:dyDescent="0.15">
      <c r="A716" s="100" t="s">
        <v>812</v>
      </c>
      <c r="B716" s="100" t="s">
        <v>97</v>
      </c>
      <c r="C716" s="100">
        <v>2020</v>
      </c>
      <c r="D716" s="100" t="s">
        <v>106</v>
      </c>
    </row>
    <row r="717" spans="1:4" x14ac:dyDescent="0.15">
      <c r="A717" s="100" t="s">
        <v>813</v>
      </c>
      <c r="B717" s="100" t="s">
        <v>97</v>
      </c>
      <c r="C717" s="100">
        <v>2021</v>
      </c>
      <c r="D717" s="100" t="s">
        <v>106</v>
      </c>
    </row>
    <row r="718" spans="1:4" x14ac:dyDescent="0.15">
      <c r="A718" s="100" t="s">
        <v>814</v>
      </c>
      <c r="B718" s="100" t="s">
        <v>102</v>
      </c>
      <c r="C718" s="100">
        <v>2009</v>
      </c>
      <c r="D718" s="100" t="s">
        <v>106</v>
      </c>
    </row>
    <row r="719" spans="1:4" x14ac:dyDescent="0.15">
      <c r="A719" s="100" t="s">
        <v>815</v>
      </c>
      <c r="B719" s="100" t="s">
        <v>97</v>
      </c>
      <c r="C719" s="100">
        <v>2015</v>
      </c>
      <c r="D719" s="100" t="s">
        <v>106</v>
      </c>
    </row>
    <row r="720" spans="1:4" x14ac:dyDescent="0.15">
      <c r="A720" s="100" t="s">
        <v>816</v>
      </c>
      <c r="B720" s="100" t="s">
        <v>102</v>
      </c>
      <c r="C720" s="100">
        <v>2021</v>
      </c>
      <c r="D720" s="100" t="s">
        <v>106</v>
      </c>
    </row>
    <row r="721" spans="1:4" x14ac:dyDescent="0.15">
      <c r="A721" s="100" t="s">
        <v>817</v>
      </c>
      <c r="B721" s="100" t="s">
        <v>97</v>
      </c>
      <c r="C721" s="100">
        <v>2018</v>
      </c>
      <c r="D721" s="100" t="s">
        <v>106</v>
      </c>
    </row>
    <row r="722" spans="1:4" x14ac:dyDescent="0.15">
      <c r="A722" s="100" t="s">
        <v>818</v>
      </c>
      <c r="B722" s="100" t="s">
        <v>102</v>
      </c>
      <c r="C722" s="100">
        <v>2021</v>
      </c>
      <c r="D722" s="100" t="s">
        <v>106</v>
      </c>
    </row>
    <row r="723" spans="1:4" x14ac:dyDescent="0.15">
      <c r="A723" s="100" t="s">
        <v>819</v>
      </c>
      <c r="B723" s="100" t="s">
        <v>102</v>
      </c>
      <c r="C723" s="100">
        <v>2012</v>
      </c>
      <c r="D723" s="100" t="s">
        <v>106</v>
      </c>
    </row>
    <row r="724" spans="1:4" x14ac:dyDescent="0.15">
      <c r="A724" s="100" t="s">
        <v>820</v>
      </c>
      <c r="B724" s="100" t="s">
        <v>102</v>
      </c>
      <c r="C724" s="100">
        <v>2013</v>
      </c>
      <c r="D724" s="100" t="s">
        <v>106</v>
      </c>
    </row>
    <row r="725" spans="1:4" x14ac:dyDescent="0.15">
      <c r="A725" s="100" t="s">
        <v>821</v>
      </c>
      <c r="B725" s="100" t="s">
        <v>97</v>
      </c>
      <c r="C725" s="100">
        <v>2021</v>
      </c>
      <c r="D725" s="100" t="s">
        <v>106</v>
      </c>
    </row>
    <row r="726" spans="1:4" x14ac:dyDescent="0.15">
      <c r="A726" s="100" t="s">
        <v>822</v>
      </c>
      <c r="B726" s="100" t="s">
        <v>97</v>
      </c>
      <c r="C726" s="100">
        <v>2019</v>
      </c>
      <c r="D726" s="100" t="s">
        <v>106</v>
      </c>
    </row>
    <row r="727" spans="1:4" x14ac:dyDescent="0.15">
      <c r="A727" s="100" t="s">
        <v>823</v>
      </c>
      <c r="B727" s="100" t="s">
        <v>97</v>
      </c>
      <c r="C727" s="100">
        <v>2020</v>
      </c>
      <c r="D727" s="100" t="s">
        <v>106</v>
      </c>
    </row>
    <row r="728" spans="1:4" x14ac:dyDescent="0.15">
      <c r="A728" s="100" t="s">
        <v>824</v>
      </c>
      <c r="B728" s="100" t="s">
        <v>102</v>
      </c>
      <c r="C728" s="100">
        <v>2019</v>
      </c>
      <c r="D728" s="100" t="s">
        <v>106</v>
      </c>
    </row>
    <row r="729" spans="1:4" x14ac:dyDescent="0.15">
      <c r="A729" s="100" t="s">
        <v>825</v>
      </c>
      <c r="B729" s="100" t="s">
        <v>97</v>
      </c>
      <c r="C729" s="100">
        <v>2020</v>
      </c>
      <c r="D729" s="100" t="s">
        <v>106</v>
      </c>
    </row>
    <row r="730" spans="1:4" x14ac:dyDescent="0.15">
      <c r="A730" s="100" t="s">
        <v>826</v>
      </c>
      <c r="B730" s="100" t="s">
        <v>97</v>
      </c>
      <c r="C730" s="100">
        <v>2018</v>
      </c>
      <c r="D730" s="100" t="s">
        <v>106</v>
      </c>
    </row>
    <row r="731" spans="1:4" x14ac:dyDescent="0.15">
      <c r="A731" s="100" t="s">
        <v>827</v>
      </c>
      <c r="B731" s="100" t="s">
        <v>97</v>
      </c>
      <c r="C731" s="100">
        <v>2020</v>
      </c>
      <c r="D731" s="100" t="s">
        <v>106</v>
      </c>
    </row>
    <row r="732" spans="1:4" x14ac:dyDescent="0.15">
      <c r="A732" s="100" t="s">
        <v>828</v>
      </c>
      <c r="B732" s="100" t="s">
        <v>102</v>
      </c>
      <c r="C732" s="100">
        <v>2017</v>
      </c>
      <c r="D732" s="100" t="s">
        <v>106</v>
      </c>
    </row>
    <row r="733" spans="1:4" x14ac:dyDescent="0.15">
      <c r="A733" s="100" t="s">
        <v>829</v>
      </c>
      <c r="B733" s="100" t="s">
        <v>97</v>
      </c>
      <c r="C733" s="100">
        <v>2014</v>
      </c>
      <c r="D733" s="100" t="s">
        <v>106</v>
      </c>
    </row>
    <row r="734" spans="1:4" x14ac:dyDescent="0.15">
      <c r="A734" s="100" t="s">
        <v>830</v>
      </c>
      <c r="B734" s="100" t="s">
        <v>97</v>
      </c>
      <c r="C734" s="100">
        <v>2020</v>
      </c>
      <c r="D734" s="100" t="s">
        <v>106</v>
      </c>
    </row>
    <row r="735" spans="1:4" x14ac:dyDescent="0.15">
      <c r="A735" s="100" t="s">
        <v>831</v>
      </c>
      <c r="B735" s="100" t="s">
        <v>97</v>
      </c>
      <c r="C735" s="100">
        <v>2020</v>
      </c>
      <c r="D735" s="100" t="s">
        <v>106</v>
      </c>
    </row>
    <row r="736" spans="1:4" x14ac:dyDescent="0.15">
      <c r="A736" s="100" t="s">
        <v>832</v>
      </c>
      <c r="B736" s="100" t="s">
        <v>102</v>
      </c>
      <c r="C736" s="100">
        <v>2016</v>
      </c>
      <c r="D736" s="100" t="s">
        <v>106</v>
      </c>
    </row>
    <row r="737" spans="1:4" x14ac:dyDescent="0.15">
      <c r="A737" s="100" t="s">
        <v>833</v>
      </c>
      <c r="B737" s="100" t="s">
        <v>97</v>
      </c>
      <c r="C737" s="100">
        <v>2018</v>
      </c>
      <c r="D737" s="100" t="s">
        <v>106</v>
      </c>
    </row>
    <row r="738" spans="1:4" x14ac:dyDescent="0.15">
      <c r="A738" s="100" t="s">
        <v>834</v>
      </c>
      <c r="B738" s="100" t="s">
        <v>102</v>
      </c>
      <c r="C738" s="100">
        <v>2017</v>
      </c>
      <c r="D738" s="100" t="s">
        <v>106</v>
      </c>
    </row>
    <row r="739" spans="1:4" x14ac:dyDescent="0.15">
      <c r="A739" s="100" t="s">
        <v>835</v>
      </c>
      <c r="B739" s="100" t="s">
        <v>97</v>
      </c>
      <c r="C739" s="100">
        <v>2020</v>
      </c>
      <c r="D739" s="100" t="s">
        <v>106</v>
      </c>
    </row>
    <row r="740" spans="1:4" x14ac:dyDescent="0.15">
      <c r="A740" s="100" t="s">
        <v>836</v>
      </c>
      <c r="B740" s="100" t="s">
        <v>97</v>
      </c>
      <c r="C740" s="100">
        <v>2018</v>
      </c>
      <c r="D740" s="100" t="s">
        <v>106</v>
      </c>
    </row>
    <row r="741" spans="1:4" x14ac:dyDescent="0.15">
      <c r="A741" s="100" t="s">
        <v>837</v>
      </c>
      <c r="B741" s="100" t="s">
        <v>97</v>
      </c>
      <c r="C741" s="100">
        <v>2018</v>
      </c>
      <c r="D741" s="100" t="s">
        <v>106</v>
      </c>
    </row>
    <row r="742" spans="1:4" x14ac:dyDescent="0.15">
      <c r="A742" s="100" t="s">
        <v>838</v>
      </c>
      <c r="B742" s="100" t="s">
        <v>102</v>
      </c>
      <c r="C742" s="100">
        <v>2018</v>
      </c>
      <c r="D742" s="100" t="s">
        <v>106</v>
      </c>
    </row>
    <row r="743" spans="1:4" x14ac:dyDescent="0.15">
      <c r="A743" s="100" t="s">
        <v>839</v>
      </c>
      <c r="B743" s="100" t="s">
        <v>97</v>
      </c>
      <c r="C743" s="100">
        <v>2021</v>
      </c>
      <c r="D743" s="100" t="s">
        <v>106</v>
      </c>
    </row>
    <row r="744" spans="1:4" x14ac:dyDescent="0.15">
      <c r="A744" s="100" t="s">
        <v>840</v>
      </c>
      <c r="B744" s="100" t="s">
        <v>97</v>
      </c>
      <c r="C744" s="100">
        <v>2021</v>
      </c>
      <c r="D744" s="100" t="s">
        <v>106</v>
      </c>
    </row>
    <row r="745" spans="1:4" x14ac:dyDescent="0.15">
      <c r="A745" s="100" t="s">
        <v>841</v>
      </c>
      <c r="B745" s="100" t="s">
        <v>97</v>
      </c>
      <c r="C745" s="100">
        <v>2016</v>
      </c>
      <c r="D745" s="100" t="s">
        <v>106</v>
      </c>
    </row>
    <row r="746" spans="1:4" x14ac:dyDescent="0.15">
      <c r="A746" s="100" t="s">
        <v>842</v>
      </c>
      <c r="B746" s="100" t="s">
        <v>97</v>
      </c>
      <c r="C746" s="100">
        <v>2019</v>
      </c>
      <c r="D746" s="100" t="s">
        <v>106</v>
      </c>
    </row>
    <row r="747" spans="1:4" x14ac:dyDescent="0.15">
      <c r="A747" s="100" t="s">
        <v>843</v>
      </c>
      <c r="B747" s="100" t="s">
        <v>97</v>
      </c>
      <c r="C747" s="100">
        <v>2019</v>
      </c>
      <c r="D747" s="100" t="s">
        <v>106</v>
      </c>
    </row>
    <row r="748" spans="1:4" x14ac:dyDescent="0.15">
      <c r="A748" s="100" t="s">
        <v>844</v>
      </c>
      <c r="B748" s="100" t="s">
        <v>102</v>
      </c>
      <c r="C748" s="100">
        <v>2019</v>
      </c>
      <c r="D748" s="100" t="s">
        <v>106</v>
      </c>
    </row>
    <row r="749" spans="1:4" x14ac:dyDescent="0.15">
      <c r="A749" s="100" t="s">
        <v>845</v>
      </c>
      <c r="B749" s="100" t="s">
        <v>97</v>
      </c>
      <c r="C749" s="100">
        <v>2011</v>
      </c>
      <c r="D749" s="100" t="s">
        <v>106</v>
      </c>
    </row>
    <row r="750" spans="1:4" x14ac:dyDescent="0.15">
      <c r="A750" s="100" t="s">
        <v>846</v>
      </c>
      <c r="B750" s="100" t="s">
        <v>97</v>
      </c>
      <c r="C750" s="100">
        <v>2021</v>
      </c>
      <c r="D750" s="100" t="s">
        <v>106</v>
      </c>
    </row>
    <row r="751" spans="1:4" x14ac:dyDescent="0.15">
      <c r="A751" s="100" t="s">
        <v>847</v>
      </c>
      <c r="B751" s="100" t="s">
        <v>97</v>
      </c>
      <c r="C751" s="100">
        <v>2020</v>
      </c>
      <c r="D751" s="100" t="s">
        <v>106</v>
      </c>
    </row>
    <row r="752" spans="1:4" x14ac:dyDescent="0.15">
      <c r="A752" s="100" t="s">
        <v>848</v>
      </c>
      <c r="B752" s="100" t="s">
        <v>102</v>
      </c>
      <c r="C752" s="100">
        <v>2019</v>
      </c>
      <c r="D752" s="100" t="s">
        <v>106</v>
      </c>
    </row>
    <row r="753" spans="1:4" x14ac:dyDescent="0.15">
      <c r="A753" s="100" t="s">
        <v>849</v>
      </c>
      <c r="B753" s="100" t="s">
        <v>97</v>
      </c>
      <c r="C753" s="100">
        <v>2019</v>
      </c>
      <c r="D753" s="100" t="s">
        <v>106</v>
      </c>
    </row>
    <row r="754" spans="1:4" x14ac:dyDescent="0.15">
      <c r="A754" s="100" t="s">
        <v>850</v>
      </c>
      <c r="B754" s="100" t="s">
        <v>97</v>
      </c>
      <c r="C754" s="100">
        <v>2018</v>
      </c>
      <c r="D754" s="100" t="s">
        <v>106</v>
      </c>
    </row>
    <row r="755" spans="1:4" x14ac:dyDescent="0.15">
      <c r="A755" s="100" t="s">
        <v>851</v>
      </c>
      <c r="B755" s="100" t="s">
        <v>97</v>
      </c>
      <c r="C755" s="100">
        <v>2017</v>
      </c>
      <c r="D755" s="100" t="s">
        <v>106</v>
      </c>
    </row>
    <row r="756" spans="1:4" x14ac:dyDescent="0.15">
      <c r="A756" s="100" t="s">
        <v>852</v>
      </c>
      <c r="B756" s="100" t="s">
        <v>97</v>
      </c>
      <c r="C756" s="100">
        <v>2020</v>
      </c>
      <c r="D756" s="100" t="s">
        <v>106</v>
      </c>
    </row>
    <row r="757" spans="1:4" x14ac:dyDescent="0.15">
      <c r="A757" s="100" t="s">
        <v>853</v>
      </c>
      <c r="B757" s="100" t="s">
        <v>97</v>
      </c>
      <c r="C757" s="100">
        <v>2018</v>
      </c>
      <c r="D757" s="100" t="s">
        <v>106</v>
      </c>
    </row>
    <row r="758" spans="1:4" x14ac:dyDescent="0.15">
      <c r="A758" s="100" t="s">
        <v>854</v>
      </c>
      <c r="B758" s="100" t="s">
        <v>97</v>
      </c>
      <c r="C758" s="100">
        <v>2020</v>
      </c>
      <c r="D758" s="100" t="s">
        <v>106</v>
      </c>
    </row>
    <row r="759" spans="1:4" x14ac:dyDescent="0.15">
      <c r="A759" s="100" t="s">
        <v>855</v>
      </c>
      <c r="B759" s="100" t="s">
        <v>97</v>
      </c>
      <c r="C759" s="100">
        <v>2020</v>
      </c>
      <c r="D759" s="100" t="s">
        <v>106</v>
      </c>
    </row>
    <row r="760" spans="1:4" x14ac:dyDescent="0.15">
      <c r="A760" s="100" t="s">
        <v>856</v>
      </c>
      <c r="B760" s="100" t="s">
        <v>97</v>
      </c>
      <c r="C760" s="100">
        <v>2019</v>
      </c>
      <c r="D760" s="100" t="s">
        <v>106</v>
      </c>
    </row>
    <row r="761" spans="1:4" x14ac:dyDescent="0.15">
      <c r="A761" s="100" t="s">
        <v>857</v>
      </c>
      <c r="B761" s="100" t="s">
        <v>97</v>
      </c>
      <c r="C761" s="100">
        <v>2017</v>
      </c>
      <c r="D761" s="100" t="s">
        <v>106</v>
      </c>
    </row>
    <row r="762" spans="1:4" x14ac:dyDescent="0.15">
      <c r="A762" s="100" t="s">
        <v>858</v>
      </c>
      <c r="B762" s="100" t="s">
        <v>97</v>
      </c>
      <c r="C762" s="100">
        <v>2005</v>
      </c>
      <c r="D762" s="100" t="s">
        <v>106</v>
      </c>
    </row>
    <row r="763" spans="1:4" x14ac:dyDescent="0.15">
      <c r="A763" s="100" t="s">
        <v>859</v>
      </c>
      <c r="B763" s="100" t="s">
        <v>97</v>
      </c>
      <c r="C763" s="100">
        <v>2019</v>
      </c>
      <c r="D763" s="100" t="s">
        <v>106</v>
      </c>
    </row>
    <row r="764" spans="1:4" x14ac:dyDescent="0.15">
      <c r="A764" s="100" t="s">
        <v>860</v>
      </c>
      <c r="B764" s="100" t="s">
        <v>102</v>
      </c>
      <c r="C764" s="100">
        <v>2020</v>
      </c>
      <c r="D764" s="100" t="s">
        <v>106</v>
      </c>
    </row>
    <row r="765" spans="1:4" x14ac:dyDescent="0.15">
      <c r="A765" s="100" t="s">
        <v>861</v>
      </c>
      <c r="B765" s="100" t="s">
        <v>97</v>
      </c>
      <c r="C765" s="100">
        <v>2020</v>
      </c>
      <c r="D765" s="100" t="s">
        <v>106</v>
      </c>
    </row>
    <row r="766" spans="1:4" x14ac:dyDescent="0.15">
      <c r="A766" s="100" t="s">
        <v>862</v>
      </c>
      <c r="B766" s="100" t="s">
        <v>97</v>
      </c>
      <c r="C766" s="100">
        <v>2017</v>
      </c>
      <c r="D766" s="100" t="s">
        <v>106</v>
      </c>
    </row>
    <row r="767" spans="1:4" x14ac:dyDescent="0.15">
      <c r="A767" s="100" t="s">
        <v>863</v>
      </c>
      <c r="B767" s="100" t="s">
        <v>97</v>
      </c>
      <c r="C767" s="100">
        <v>2018</v>
      </c>
      <c r="D767" s="100" t="s">
        <v>106</v>
      </c>
    </row>
    <row r="768" spans="1:4" x14ac:dyDescent="0.15">
      <c r="A768" s="100" t="s">
        <v>864</v>
      </c>
      <c r="B768" s="100" t="s">
        <v>102</v>
      </c>
      <c r="C768" s="100">
        <v>2021</v>
      </c>
      <c r="D768" s="100" t="s">
        <v>106</v>
      </c>
    </row>
    <row r="769" spans="1:4" x14ac:dyDescent="0.15">
      <c r="A769" s="100" t="s">
        <v>865</v>
      </c>
      <c r="B769" s="100" t="s">
        <v>97</v>
      </c>
      <c r="C769" s="100">
        <v>2012</v>
      </c>
      <c r="D769" s="100" t="s">
        <v>106</v>
      </c>
    </row>
    <row r="770" spans="1:4" x14ac:dyDescent="0.15">
      <c r="A770" s="100" t="s">
        <v>866</v>
      </c>
      <c r="B770" s="100" t="s">
        <v>102</v>
      </c>
      <c r="C770" s="100">
        <v>2015</v>
      </c>
      <c r="D770" s="100" t="s">
        <v>106</v>
      </c>
    </row>
    <row r="771" spans="1:4" x14ac:dyDescent="0.15">
      <c r="A771" s="100" t="s">
        <v>867</v>
      </c>
      <c r="B771" s="100" t="s">
        <v>102</v>
      </c>
      <c r="C771" s="100">
        <v>2021</v>
      </c>
      <c r="D771" s="100" t="s">
        <v>106</v>
      </c>
    </row>
    <row r="772" spans="1:4" x14ac:dyDescent="0.15">
      <c r="A772" s="100" t="s">
        <v>868</v>
      </c>
      <c r="B772" s="100" t="s">
        <v>97</v>
      </c>
      <c r="C772" s="100">
        <v>2019</v>
      </c>
      <c r="D772" s="100" t="s">
        <v>106</v>
      </c>
    </row>
    <row r="773" spans="1:4" x14ac:dyDescent="0.15">
      <c r="A773" s="100" t="s">
        <v>869</v>
      </c>
      <c r="B773" s="100" t="s">
        <v>97</v>
      </c>
      <c r="C773" s="100">
        <v>2018</v>
      </c>
      <c r="D773" s="100" t="s">
        <v>106</v>
      </c>
    </row>
    <row r="774" spans="1:4" x14ac:dyDescent="0.15">
      <c r="A774" s="100" t="s">
        <v>870</v>
      </c>
      <c r="B774" s="100" t="s">
        <v>97</v>
      </c>
      <c r="C774" s="100">
        <v>2019</v>
      </c>
      <c r="D774" s="100" t="s">
        <v>106</v>
      </c>
    </row>
    <row r="775" spans="1:4" x14ac:dyDescent="0.15">
      <c r="A775" s="100" t="s">
        <v>871</v>
      </c>
      <c r="B775" s="100" t="s">
        <v>97</v>
      </c>
      <c r="C775" s="100">
        <v>2021</v>
      </c>
      <c r="D775" s="100" t="s">
        <v>106</v>
      </c>
    </row>
    <row r="776" spans="1:4" x14ac:dyDescent="0.15">
      <c r="A776" s="100" t="s">
        <v>872</v>
      </c>
      <c r="B776" s="100" t="s">
        <v>97</v>
      </c>
      <c r="C776" s="100">
        <v>2018</v>
      </c>
      <c r="D776" s="100" t="s">
        <v>106</v>
      </c>
    </row>
    <row r="777" spans="1:4" x14ac:dyDescent="0.15">
      <c r="A777" s="100" t="s">
        <v>873</v>
      </c>
      <c r="B777" s="100" t="s">
        <v>102</v>
      </c>
      <c r="C777" s="100">
        <v>2009</v>
      </c>
      <c r="D777" s="100" t="s">
        <v>106</v>
      </c>
    </row>
    <row r="778" spans="1:4" x14ac:dyDescent="0.15">
      <c r="A778" s="100" t="s">
        <v>874</v>
      </c>
      <c r="B778" s="100" t="s">
        <v>97</v>
      </c>
      <c r="C778" s="100">
        <v>2020</v>
      </c>
      <c r="D778" s="100" t="s">
        <v>106</v>
      </c>
    </row>
    <row r="779" spans="1:4" x14ac:dyDescent="0.15">
      <c r="A779" s="100" t="s">
        <v>875</v>
      </c>
      <c r="B779" s="100" t="s">
        <v>102</v>
      </c>
      <c r="C779" s="100">
        <v>2018</v>
      </c>
      <c r="D779" s="100" t="s">
        <v>106</v>
      </c>
    </row>
    <row r="780" spans="1:4" x14ac:dyDescent="0.15">
      <c r="A780" s="100" t="s">
        <v>876</v>
      </c>
      <c r="B780" s="100" t="s">
        <v>102</v>
      </c>
      <c r="C780" s="100">
        <v>2019</v>
      </c>
      <c r="D780" s="100" t="s">
        <v>106</v>
      </c>
    </row>
    <row r="781" spans="1:4" x14ac:dyDescent="0.15">
      <c r="A781" s="100" t="s">
        <v>877</v>
      </c>
      <c r="B781" s="100" t="s">
        <v>97</v>
      </c>
      <c r="C781" s="100">
        <v>2021</v>
      </c>
      <c r="D781" s="100" t="s">
        <v>106</v>
      </c>
    </row>
    <row r="782" spans="1:4" x14ac:dyDescent="0.15">
      <c r="A782" s="100" t="s">
        <v>878</v>
      </c>
      <c r="B782" s="100" t="s">
        <v>102</v>
      </c>
      <c r="C782" s="100">
        <v>2017</v>
      </c>
      <c r="D782" s="100" t="s">
        <v>106</v>
      </c>
    </row>
    <row r="783" spans="1:4" x14ac:dyDescent="0.15">
      <c r="A783" s="100" t="s">
        <v>879</v>
      </c>
      <c r="B783" s="100" t="s">
        <v>102</v>
      </c>
      <c r="C783" s="100">
        <v>2014</v>
      </c>
      <c r="D783" s="100" t="s">
        <v>106</v>
      </c>
    </row>
    <row r="784" spans="1:4" x14ac:dyDescent="0.15">
      <c r="A784" s="100" t="s">
        <v>880</v>
      </c>
      <c r="B784" s="100" t="s">
        <v>97</v>
      </c>
      <c r="C784" s="100">
        <v>2019</v>
      </c>
      <c r="D784" s="100" t="s">
        <v>106</v>
      </c>
    </row>
    <row r="785" spans="1:4" x14ac:dyDescent="0.15">
      <c r="A785" s="100" t="s">
        <v>881</v>
      </c>
      <c r="B785" s="100" t="s">
        <v>97</v>
      </c>
      <c r="C785" s="100">
        <v>2012</v>
      </c>
      <c r="D785" s="100" t="s">
        <v>106</v>
      </c>
    </row>
    <row r="786" spans="1:4" x14ac:dyDescent="0.15">
      <c r="A786" s="100" t="s">
        <v>882</v>
      </c>
      <c r="B786" s="100" t="s">
        <v>97</v>
      </c>
      <c r="C786" s="100">
        <v>2017</v>
      </c>
      <c r="D786" s="100" t="s">
        <v>106</v>
      </c>
    </row>
    <row r="787" spans="1:4" x14ac:dyDescent="0.15">
      <c r="A787" s="100" t="s">
        <v>883</v>
      </c>
      <c r="B787" s="100" t="s">
        <v>102</v>
      </c>
      <c r="C787" s="100">
        <v>2019</v>
      </c>
      <c r="D787" s="100" t="s">
        <v>106</v>
      </c>
    </row>
    <row r="788" spans="1:4" x14ac:dyDescent="0.15">
      <c r="A788" s="100" t="s">
        <v>884</v>
      </c>
      <c r="B788" s="100" t="s">
        <v>97</v>
      </c>
      <c r="C788" s="100">
        <v>2021</v>
      </c>
      <c r="D788" s="100" t="s">
        <v>106</v>
      </c>
    </row>
    <row r="789" spans="1:4" x14ac:dyDescent="0.15">
      <c r="A789" s="100" t="s">
        <v>885</v>
      </c>
      <c r="B789" s="100" t="s">
        <v>102</v>
      </c>
      <c r="C789" s="100">
        <v>2021</v>
      </c>
      <c r="D789" s="100" t="s">
        <v>106</v>
      </c>
    </row>
    <row r="790" spans="1:4" x14ac:dyDescent="0.15">
      <c r="A790" s="100" t="s">
        <v>886</v>
      </c>
      <c r="B790" s="100" t="s">
        <v>97</v>
      </c>
      <c r="C790" s="100">
        <v>2004</v>
      </c>
      <c r="D790" s="100" t="s">
        <v>106</v>
      </c>
    </row>
    <row r="791" spans="1:4" x14ac:dyDescent="0.15">
      <c r="A791" s="100" t="s">
        <v>887</v>
      </c>
      <c r="B791" s="100" t="s">
        <v>97</v>
      </c>
      <c r="C791" s="100">
        <v>2017</v>
      </c>
      <c r="D791" s="100" t="s">
        <v>106</v>
      </c>
    </row>
    <row r="792" spans="1:4" x14ac:dyDescent="0.15">
      <c r="A792" s="100" t="s">
        <v>888</v>
      </c>
      <c r="B792" s="100" t="s">
        <v>97</v>
      </c>
      <c r="C792" s="100">
        <v>2013</v>
      </c>
      <c r="D792" s="100" t="s">
        <v>106</v>
      </c>
    </row>
    <row r="793" spans="1:4" x14ac:dyDescent="0.15">
      <c r="A793" s="100" t="s">
        <v>889</v>
      </c>
      <c r="B793" s="100" t="s">
        <v>97</v>
      </c>
      <c r="C793" s="100">
        <v>2021</v>
      </c>
      <c r="D793" s="100" t="s">
        <v>106</v>
      </c>
    </row>
    <row r="794" spans="1:4" x14ac:dyDescent="0.15">
      <c r="A794" s="100" t="s">
        <v>890</v>
      </c>
      <c r="B794" s="100" t="s">
        <v>97</v>
      </c>
      <c r="C794" s="100">
        <v>2015</v>
      </c>
      <c r="D794" s="100" t="s">
        <v>106</v>
      </c>
    </row>
    <row r="795" spans="1:4" x14ac:dyDescent="0.15">
      <c r="A795" s="100" t="s">
        <v>891</v>
      </c>
      <c r="B795" s="100" t="s">
        <v>97</v>
      </c>
      <c r="C795" s="100">
        <v>2019</v>
      </c>
      <c r="D795" s="100" t="s">
        <v>106</v>
      </c>
    </row>
    <row r="796" spans="1:4" x14ac:dyDescent="0.15">
      <c r="A796" s="100" t="s">
        <v>892</v>
      </c>
      <c r="B796" s="100" t="s">
        <v>102</v>
      </c>
      <c r="C796" s="100">
        <v>2019</v>
      </c>
      <c r="D796" s="100" t="s">
        <v>106</v>
      </c>
    </row>
    <row r="797" spans="1:4" x14ac:dyDescent="0.15">
      <c r="A797" s="100" t="s">
        <v>893</v>
      </c>
      <c r="B797" s="100" t="s">
        <v>97</v>
      </c>
      <c r="C797" s="100">
        <v>2020</v>
      </c>
      <c r="D797" s="100" t="s">
        <v>106</v>
      </c>
    </row>
    <row r="798" spans="1:4" x14ac:dyDescent="0.15">
      <c r="A798" s="100" t="s">
        <v>894</v>
      </c>
      <c r="B798" s="100" t="s">
        <v>97</v>
      </c>
      <c r="C798" s="100">
        <v>2021</v>
      </c>
      <c r="D798" s="100" t="s">
        <v>106</v>
      </c>
    </row>
    <row r="799" spans="1:4" x14ac:dyDescent="0.15">
      <c r="A799" s="100" t="s">
        <v>895</v>
      </c>
      <c r="B799" s="100" t="s">
        <v>102</v>
      </c>
      <c r="C799" s="100">
        <v>2019</v>
      </c>
      <c r="D799" s="100" t="s">
        <v>106</v>
      </c>
    </row>
    <row r="800" spans="1:4" x14ac:dyDescent="0.15">
      <c r="A800" s="100" t="s">
        <v>896</v>
      </c>
      <c r="B800" s="100" t="s">
        <v>97</v>
      </c>
      <c r="C800" s="100">
        <v>2020</v>
      </c>
      <c r="D800" s="100" t="s">
        <v>106</v>
      </c>
    </row>
    <row r="801" spans="1:4" x14ac:dyDescent="0.15">
      <c r="A801" s="100" t="s">
        <v>897</v>
      </c>
      <c r="B801" s="100" t="s">
        <v>102</v>
      </c>
      <c r="C801" s="100">
        <v>2021</v>
      </c>
      <c r="D801" s="100" t="s">
        <v>106</v>
      </c>
    </row>
    <row r="802" spans="1:4" x14ac:dyDescent="0.15">
      <c r="A802" s="100" t="s">
        <v>898</v>
      </c>
      <c r="B802" s="100" t="s">
        <v>102</v>
      </c>
      <c r="C802" s="100">
        <v>2020</v>
      </c>
      <c r="D802" s="100" t="s">
        <v>106</v>
      </c>
    </row>
    <row r="803" spans="1:4" x14ac:dyDescent="0.15">
      <c r="A803" s="100" t="s">
        <v>899</v>
      </c>
      <c r="B803" s="100" t="s">
        <v>97</v>
      </c>
      <c r="C803" s="100">
        <v>2018</v>
      </c>
      <c r="D803" s="100" t="s">
        <v>106</v>
      </c>
    </row>
    <row r="804" spans="1:4" x14ac:dyDescent="0.15">
      <c r="A804" s="100" t="s">
        <v>900</v>
      </c>
      <c r="B804" s="100" t="s">
        <v>97</v>
      </c>
      <c r="C804" s="100">
        <v>2020</v>
      </c>
      <c r="D804" s="100" t="s">
        <v>106</v>
      </c>
    </row>
    <row r="805" spans="1:4" x14ac:dyDescent="0.15">
      <c r="A805" s="100" t="s">
        <v>901</v>
      </c>
      <c r="B805" s="100" t="s">
        <v>102</v>
      </c>
      <c r="C805" s="100">
        <v>2016</v>
      </c>
      <c r="D805" s="100" t="s">
        <v>106</v>
      </c>
    </row>
    <row r="806" spans="1:4" x14ac:dyDescent="0.15">
      <c r="A806" s="100" t="s">
        <v>902</v>
      </c>
      <c r="B806" s="100" t="s">
        <v>97</v>
      </c>
      <c r="C806" s="100">
        <v>2016</v>
      </c>
      <c r="D806" s="100" t="s">
        <v>106</v>
      </c>
    </row>
    <row r="807" spans="1:4" x14ac:dyDescent="0.15">
      <c r="A807" s="100" t="s">
        <v>903</v>
      </c>
      <c r="B807" s="100" t="s">
        <v>97</v>
      </c>
      <c r="C807" s="100">
        <v>2020</v>
      </c>
      <c r="D807" s="100" t="s">
        <v>106</v>
      </c>
    </row>
    <row r="808" spans="1:4" x14ac:dyDescent="0.15">
      <c r="A808" s="100" t="s">
        <v>904</v>
      </c>
      <c r="B808" s="100" t="s">
        <v>97</v>
      </c>
      <c r="C808" s="100">
        <v>2018</v>
      </c>
      <c r="D808" s="100" t="s">
        <v>106</v>
      </c>
    </row>
    <row r="809" spans="1:4" x14ac:dyDescent="0.15">
      <c r="A809" s="100" t="s">
        <v>905</v>
      </c>
      <c r="B809" s="100" t="s">
        <v>97</v>
      </c>
      <c r="C809" s="100">
        <v>2018</v>
      </c>
      <c r="D809" s="100" t="s">
        <v>106</v>
      </c>
    </row>
    <row r="810" spans="1:4" x14ac:dyDescent="0.15">
      <c r="A810" s="100" t="s">
        <v>906</v>
      </c>
      <c r="B810" s="100" t="s">
        <v>102</v>
      </c>
      <c r="C810" s="100">
        <v>2019</v>
      </c>
      <c r="D810" s="100" t="s">
        <v>106</v>
      </c>
    </row>
    <row r="811" spans="1:4" x14ac:dyDescent="0.15">
      <c r="A811" s="100" t="s">
        <v>907</v>
      </c>
      <c r="B811" s="100" t="s">
        <v>102</v>
      </c>
      <c r="C811" s="100">
        <v>2021</v>
      </c>
      <c r="D811" s="100" t="s">
        <v>106</v>
      </c>
    </row>
    <row r="812" spans="1:4" x14ac:dyDescent="0.15">
      <c r="A812" s="100" t="s">
        <v>908</v>
      </c>
      <c r="B812" s="100" t="s">
        <v>97</v>
      </c>
      <c r="C812" s="100">
        <v>2021</v>
      </c>
      <c r="D812" s="100" t="s">
        <v>106</v>
      </c>
    </row>
    <row r="813" spans="1:4" x14ac:dyDescent="0.15">
      <c r="A813" s="100" t="s">
        <v>909</v>
      </c>
      <c r="B813" s="100" t="s">
        <v>97</v>
      </c>
      <c r="C813" s="100">
        <v>2018</v>
      </c>
      <c r="D813" s="100" t="s">
        <v>106</v>
      </c>
    </row>
    <row r="814" spans="1:4" x14ac:dyDescent="0.15">
      <c r="A814" s="100" t="s">
        <v>910</v>
      </c>
      <c r="B814" s="100" t="s">
        <v>97</v>
      </c>
      <c r="C814" s="100">
        <v>2018</v>
      </c>
      <c r="D814" s="100" t="s">
        <v>106</v>
      </c>
    </row>
    <row r="815" spans="1:4" x14ac:dyDescent="0.15">
      <c r="A815" s="100" t="s">
        <v>911</v>
      </c>
      <c r="B815" s="100" t="s">
        <v>97</v>
      </c>
      <c r="C815" s="100">
        <v>2019</v>
      </c>
      <c r="D815" s="100" t="s">
        <v>106</v>
      </c>
    </row>
    <row r="816" spans="1:4" x14ac:dyDescent="0.15">
      <c r="A816" s="100" t="s">
        <v>912</v>
      </c>
      <c r="B816" s="100" t="s">
        <v>97</v>
      </c>
      <c r="C816" s="100">
        <v>2020</v>
      </c>
      <c r="D816" s="100" t="s">
        <v>106</v>
      </c>
    </row>
    <row r="817" spans="1:4" x14ac:dyDescent="0.15">
      <c r="A817" s="100" t="s">
        <v>913</v>
      </c>
      <c r="B817" s="100" t="s">
        <v>97</v>
      </c>
      <c r="C817" s="100">
        <v>2018</v>
      </c>
      <c r="D817" s="100" t="s">
        <v>106</v>
      </c>
    </row>
    <row r="818" spans="1:4" x14ac:dyDescent="0.15">
      <c r="A818" s="100" t="s">
        <v>914</v>
      </c>
      <c r="B818" s="100" t="s">
        <v>97</v>
      </c>
      <c r="C818" s="100">
        <v>2020</v>
      </c>
      <c r="D818" s="100" t="s">
        <v>106</v>
      </c>
    </row>
    <row r="819" spans="1:4" x14ac:dyDescent="0.15">
      <c r="A819" s="100" t="s">
        <v>915</v>
      </c>
      <c r="B819" s="100" t="s">
        <v>97</v>
      </c>
      <c r="C819" s="100">
        <v>2019</v>
      </c>
      <c r="D819" s="100" t="s">
        <v>106</v>
      </c>
    </row>
    <row r="820" spans="1:4" x14ac:dyDescent="0.15">
      <c r="A820" s="100" t="s">
        <v>916</v>
      </c>
      <c r="B820" s="100" t="s">
        <v>97</v>
      </c>
      <c r="C820" s="100">
        <v>2020</v>
      </c>
      <c r="D820" s="100" t="s">
        <v>106</v>
      </c>
    </row>
    <row r="821" spans="1:4" x14ac:dyDescent="0.15">
      <c r="A821" s="100" t="s">
        <v>917</v>
      </c>
      <c r="B821" s="100" t="s">
        <v>97</v>
      </c>
      <c r="C821" s="100">
        <v>2015</v>
      </c>
      <c r="D821" s="100" t="s">
        <v>106</v>
      </c>
    </row>
    <row r="822" spans="1:4" x14ac:dyDescent="0.15">
      <c r="A822" s="100" t="s">
        <v>918</v>
      </c>
      <c r="B822" s="100" t="s">
        <v>97</v>
      </c>
      <c r="C822" s="100">
        <v>2017</v>
      </c>
      <c r="D822" s="100" t="s">
        <v>106</v>
      </c>
    </row>
    <row r="823" spans="1:4" x14ac:dyDescent="0.15">
      <c r="A823" s="100" t="s">
        <v>919</v>
      </c>
      <c r="B823" s="100" t="s">
        <v>97</v>
      </c>
      <c r="C823" s="100">
        <v>2019</v>
      </c>
      <c r="D823" s="100" t="s">
        <v>106</v>
      </c>
    </row>
    <row r="824" spans="1:4" x14ac:dyDescent="0.15">
      <c r="A824" s="100" t="s">
        <v>920</v>
      </c>
      <c r="B824" s="100" t="s">
        <v>97</v>
      </c>
      <c r="C824" s="100">
        <v>2018</v>
      </c>
      <c r="D824" s="100" t="s">
        <v>106</v>
      </c>
    </row>
    <row r="825" spans="1:4" x14ac:dyDescent="0.15">
      <c r="A825" s="100" t="s">
        <v>921</v>
      </c>
      <c r="B825" s="100" t="s">
        <v>97</v>
      </c>
      <c r="C825" s="100">
        <v>2021</v>
      </c>
      <c r="D825" s="100" t="s">
        <v>106</v>
      </c>
    </row>
    <row r="826" spans="1:4" x14ac:dyDescent="0.15">
      <c r="A826" s="100" t="s">
        <v>922</v>
      </c>
      <c r="B826" s="100" t="s">
        <v>102</v>
      </c>
      <c r="C826" s="100">
        <v>2019</v>
      </c>
      <c r="D826" s="100" t="s">
        <v>106</v>
      </c>
    </row>
    <row r="827" spans="1:4" x14ac:dyDescent="0.15">
      <c r="A827" s="100" t="s">
        <v>923</v>
      </c>
      <c r="B827" s="100" t="s">
        <v>97</v>
      </c>
      <c r="C827" s="100">
        <v>2021</v>
      </c>
      <c r="D827" s="100" t="s">
        <v>106</v>
      </c>
    </row>
    <row r="828" spans="1:4" x14ac:dyDescent="0.15">
      <c r="A828" s="100" t="s">
        <v>924</v>
      </c>
      <c r="B828" s="100" t="s">
        <v>97</v>
      </c>
      <c r="C828" s="100">
        <v>2019</v>
      </c>
      <c r="D828" s="100" t="s">
        <v>106</v>
      </c>
    </row>
    <row r="829" spans="1:4" x14ac:dyDescent="0.15">
      <c r="A829" s="100" t="s">
        <v>925</v>
      </c>
      <c r="B829" s="100" t="s">
        <v>102</v>
      </c>
      <c r="C829" s="100">
        <v>2020</v>
      </c>
      <c r="D829" s="100" t="s">
        <v>106</v>
      </c>
    </row>
    <row r="830" spans="1:4" x14ac:dyDescent="0.15">
      <c r="A830" s="100" t="s">
        <v>926</v>
      </c>
      <c r="B830" s="100" t="s">
        <v>97</v>
      </c>
      <c r="C830" s="100">
        <v>2019</v>
      </c>
      <c r="D830" s="100" t="s">
        <v>106</v>
      </c>
    </row>
    <row r="831" spans="1:4" x14ac:dyDescent="0.15">
      <c r="A831" s="100" t="s">
        <v>927</v>
      </c>
      <c r="B831" s="100" t="s">
        <v>97</v>
      </c>
      <c r="C831" s="100">
        <v>2009</v>
      </c>
      <c r="D831" s="100" t="s">
        <v>106</v>
      </c>
    </row>
    <row r="832" spans="1:4" x14ac:dyDescent="0.15">
      <c r="A832" s="100" t="s">
        <v>928</v>
      </c>
      <c r="B832" s="100" t="s">
        <v>97</v>
      </c>
      <c r="C832" s="100">
        <v>2021</v>
      </c>
      <c r="D832" s="100" t="s">
        <v>106</v>
      </c>
    </row>
    <row r="833" spans="1:4" x14ac:dyDescent="0.15">
      <c r="A833" s="100" t="s">
        <v>929</v>
      </c>
      <c r="B833" s="100" t="s">
        <v>102</v>
      </c>
      <c r="C833" s="100">
        <v>2014</v>
      </c>
      <c r="D833" s="100" t="s">
        <v>106</v>
      </c>
    </row>
    <row r="834" spans="1:4" x14ac:dyDescent="0.15">
      <c r="A834" s="100" t="s">
        <v>930</v>
      </c>
      <c r="B834" s="100" t="s">
        <v>97</v>
      </c>
      <c r="C834" s="100">
        <v>2017</v>
      </c>
      <c r="D834" s="100" t="s">
        <v>106</v>
      </c>
    </row>
    <row r="835" spans="1:4" x14ac:dyDescent="0.15">
      <c r="A835" s="100" t="s">
        <v>931</v>
      </c>
      <c r="B835" s="100" t="s">
        <v>97</v>
      </c>
      <c r="C835" s="100">
        <v>2019</v>
      </c>
      <c r="D835" s="100" t="s">
        <v>106</v>
      </c>
    </row>
    <row r="836" spans="1:4" x14ac:dyDescent="0.15">
      <c r="A836" s="100" t="s">
        <v>932</v>
      </c>
      <c r="B836" s="100" t="s">
        <v>97</v>
      </c>
      <c r="C836" s="100">
        <v>2019</v>
      </c>
      <c r="D836" s="100" t="s">
        <v>106</v>
      </c>
    </row>
    <row r="837" spans="1:4" x14ac:dyDescent="0.15">
      <c r="A837" s="100" t="s">
        <v>933</v>
      </c>
      <c r="B837" s="100" t="s">
        <v>97</v>
      </c>
      <c r="C837" s="100">
        <v>2020</v>
      </c>
      <c r="D837" s="100" t="s">
        <v>106</v>
      </c>
    </row>
    <row r="838" spans="1:4" x14ac:dyDescent="0.15">
      <c r="A838" s="100" t="s">
        <v>934</v>
      </c>
      <c r="B838" s="100" t="s">
        <v>97</v>
      </c>
      <c r="C838" s="100">
        <v>2020</v>
      </c>
      <c r="D838" s="100" t="s">
        <v>106</v>
      </c>
    </row>
    <row r="839" spans="1:4" x14ac:dyDescent="0.15">
      <c r="A839" s="100" t="s">
        <v>935</v>
      </c>
      <c r="B839" s="100" t="s">
        <v>97</v>
      </c>
      <c r="C839" s="100">
        <v>2018</v>
      </c>
      <c r="D839" s="100" t="s">
        <v>106</v>
      </c>
    </row>
    <row r="840" spans="1:4" x14ac:dyDescent="0.15">
      <c r="A840" s="100" t="s">
        <v>936</v>
      </c>
      <c r="B840" s="100" t="s">
        <v>97</v>
      </c>
      <c r="C840" s="100">
        <v>2019</v>
      </c>
      <c r="D840" s="100" t="s">
        <v>106</v>
      </c>
    </row>
    <row r="841" spans="1:4" x14ac:dyDescent="0.15">
      <c r="A841" s="100" t="s">
        <v>937</v>
      </c>
      <c r="B841" s="100" t="s">
        <v>97</v>
      </c>
      <c r="C841" s="100">
        <v>2019</v>
      </c>
      <c r="D841" s="100" t="s">
        <v>106</v>
      </c>
    </row>
    <row r="842" spans="1:4" x14ac:dyDescent="0.15">
      <c r="A842" s="100" t="s">
        <v>938</v>
      </c>
      <c r="B842" s="100" t="s">
        <v>97</v>
      </c>
      <c r="C842" s="100">
        <v>2019</v>
      </c>
      <c r="D842" s="100" t="s">
        <v>106</v>
      </c>
    </row>
    <row r="843" spans="1:4" x14ac:dyDescent="0.15">
      <c r="A843" s="100" t="s">
        <v>939</v>
      </c>
      <c r="B843" s="100" t="s">
        <v>97</v>
      </c>
      <c r="C843" s="100">
        <v>2021</v>
      </c>
      <c r="D843" s="100" t="s">
        <v>106</v>
      </c>
    </row>
    <row r="844" spans="1:4" x14ac:dyDescent="0.15">
      <c r="A844" s="100" t="s">
        <v>940</v>
      </c>
      <c r="B844" s="100" t="s">
        <v>97</v>
      </c>
      <c r="C844" s="100">
        <v>2017</v>
      </c>
      <c r="D844" s="100" t="s">
        <v>106</v>
      </c>
    </row>
    <row r="845" spans="1:4" x14ac:dyDescent="0.15">
      <c r="A845" s="100" t="s">
        <v>941</v>
      </c>
      <c r="B845" s="100" t="s">
        <v>97</v>
      </c>
      <c r="C845" s="100">
        <v>2017</v>
      </c>
      <c r="D845" s="100" t="s">
        <v>106</v>
      </c>
    </row>
    <row r="846" spans="1:4" x14ac:dyDescent="0.15">
      <c r="A846" s="100" t="s">
        <v>942</v>
      </c>
      <c r="B846" s="100" t="s">
        <v>97</v>
      </c>
      <c r="C846" s="100">
        <v>2019</v>
      </c>
      <c r="D846" s="100" t="s">
        <v>106</v>
      </c>
    </row>
    <row r="847" spans="1:4" x14ac:dyDescent="0.15">
      <c r="A847" s="100" t="s">
        <v>943</v>
      </c>
      <c r="B847" s="100" t="s">
        <v>97</v>
      </c>
      <c r="C847" s="100">
        <v>2020</v>
      </c>
      <c r="D847" s="100" t="s">
        <v>106</v>
      </c>
    </row>
    <row r="848" spans="1:4" x14ac:dyDescent="0.15">
      <c r="A848" s="100" t="s">
        <v>944</v>
      </c>
      <c r="B848" s="100" t="s">
        <v>102</v>
      </c>
      <c r="C848" s="100">
        <v>2018</v>
      </c>
      <c r="D848" s="100" t="s">
        <v>106</v>
      </c>
    </row>
    <row r="849" spans="1:4" x14ac:dyDescent="0.15">
      <c r="A849" s="100" t="s">
        <v>945</v>
      </c>
      <c r="B849" s="100" t="s">
        <v>97</v>
      </c>
      <c r="C849" s="100">
        <v>2019</v>
      </c>
      <c r="D849" s="100" t="s">
        <v>106</v>
      </c>
    </row>
    <row r="850" spans="1:4" x14ac:dyDescent="0.15">
      <c r="A850" s="100" t="s">
        <v>946</v>
      </c>
      <c r="B850" s="100" t="s">
        <v>97</v>
      </c>
      <c r="C850" s="100">
        <v>2014</v>
      </c>
      <c r="D850" s="100" t="s">
        <v>106</v>
      </c>
    </row>
    <row r="851" spans="1:4" x14ac:dyDescent="0.15">
      <c r="A851" s="100" t="s">
        <v>947</v>
      </c>
      <c r="B851" s="100" t="s">
        <v>102</v>
      </c>
      <c r="C851" s="100">
        <v>2021</v>
      </c>
      <c r="D851" s="100" t="s">
        <v>106</v>
      </c>
    </row>
    <row r="852" spans="1:4" x14ac:dyDescent="0.15">
      <c r="A852" s="100" t="s">
        <v>948</v>
      </c>
      <c r="B852" s="100" t="s">
        <v>97</v>
      </c>
      <c r="C852" s="100">
        <v>2020</v>
      </c>
      <c r="D852" s="100" t="s">
        <v>106</v>
      </c>
    </row>
    <row r="853" spans="1:4" x14ac:dyDescent="0.15">
      <c r="A853" s="100" t="s">
        <v>949</v>
      </c>
      <c r="B853" s="100" t="s">
        <v>97</v>
      </c>
      <c r="C853" s="100">
        <v>2021</v>
      </c>
      <c r="D853" s="100" t="s">
        <v>106</v>
      </c>
    </row>
    <row r="854" spans="1:4" x14ac:dyDescent="0.15">
      <c r="A854" s="100" t="s">
        <v>950</v>
      </c>
      <c r="B854" s="100" t="s">
        <v>97</v>
      </c>
      <c r="C854" s="100">
        <v>2016</v>
      </c>
      <c r="D854" s="100" t="s">
        <v>106</v>
      </c>
    </row>
    <row r="855" spans="1:4" x14ac:dyDescent="0.15">
      <c r="A855" s="100" t="s">
        <v>951</v>
      </c>
      <c r="B855" s="100" t="s">
        <v>97</v>
      </c>
      <c r="C855" s="100">
        <v>2020</v>
      </c>
      <c r="D855" s="100" t="s">
        <v>106</v>
      </c>
    </row>
    <row r="856" spans="1:4" x14ac:dyDescent="0.15">
      <c r="A856" s="100" t="s">
        <v>952</v>
      </c>
      <c r="B856" s="100" t="s">
        <v>97</v>
      </c>
      <c r="C856" s="100">
        <v>2021</v>
      </c>
      <c r="D856" s="100" t="s">
        <v>106</v>
      </c>
    </row>
    <row r="857" spans="1:4" x14ac:dyDescent="0.15">
      <c r="A857" s="100" t="s">
        <v>953</v>
      </c>
      <c r="B857" s="100" t="s">
        <v>102</v>
      </c>
      <c r="C857" s="100">
        <v>2019</v>
      </c>
      <c r="D857" s="100" t="s">
        <v>106</v>
      </c>
    </row>
    <row r="858" spans="1:4" x14ac:dyDescent="0.15">
      <c r="A858" s="100" t="s">
        <v>954</v>
      </c>
      <c r="B858" s="100" t="s">
        <v>97</v>
      </c>
      <c r="C858" s="100">
        <v>2019</v>
      </c>
      <c r="D858" s="100" t="s">
        <v>106</v>
      </c>
    </row>
    <row r="859" spans="1:4" x14ac:dyDescent="0.15">
      <c r="A859" s="100" t="s">
        <v>955</v>
      </c>
      <c r="B859" s="100" t="s">
        <v>102</v>
      </c>
      <c r="C859" s="100">
        <v>2021</v>
      </c>
      <c r="D859" s="100" t="s">
        <v>106</v>
      </c>
    </row>
    <row r="860" spans="1:4" x14ac:dyDescent="0.15">
      <c r="A860" s="100" t="s">
        <v>956</v>
      </c>
      <c r="B860" s="100" t="s">
        <v>97</v>
      </c>
      <c r="C860" s="100">
        <v>2021</v>
      </c>
      <c r="D860" s="100" t="s">
        <v>106</v>
      </c>
    </row>
    <row r="861" spans="1:4" x14ac:dyDescent="0.15">
      <c r="A861" s="100" t="s">
        <v>957</v>
      </c>
      <c r="B861" s="100" t="s">
        <v>97</v>
      </c>
      <c r="C861" s="100">
        <v>2017</v>
      </c>
      <c r="D861" s="100" t="s">
        <v>106</v>
      </c>
    </row>
    <row r="862" spans="1:4" x14ac:dyDescent="0.15">
      <c r="A862" s="100" t="s">
        <v>958</v>
      </c>
      <c r="B862" s="100" t="s">
        <v>97</v>
      </c>
      <c r="C862" s="100">
        <v>2012</v>
      </c>
      <c r="D862" s="100" t="s">
        <v>106</v>
      </c>
    </row>
    <row r="863" spans="1:4" x14ac:dyDescent="0.15">
      <c r="A863" s="100" t="s">
        <v>959</v>
      </c>
      <c r="B863" s="100" t="s">
        <v>97</v>
      </c>
      <c r="C863" s="100">
        <v>2021</v>
      </c>
      <c r="D863" s="100" t="s">
        <v>106</v>
      </c>
    </row>
    <row r="864" spans="1:4" x14ac:dyDescent="0.15">
      <c r="A864" s="100" t="s">
        <v>960</v>
      </c>
      <c r="B864" s="100" t="s">
        <v>97</v>
      </c>
      <c r="C864" s="100">
        <v>2020</v>
      </c>
      <c r="D864" s="100" t="s">
        <v>106</v>
      </c>
    </row>
    <row r="865" spans="1:4" x14ac:dyDescent="0.15">
      <c r="A865" s="100" t="s">
        <v>961</v>
      </c>
      <c r="B865" s="100" t="s">
        <v>102</v>
      </c>
      <c r="C865" s="100">
        <v>2021</v>
      </c>
      <c r="D865" s="100" t="s">
        <v>106</v>
      </c>
    </row>
    <row r="866" spans="1:4" x14ac:dyDescent="0.15">
      <c r="A866" s="100" t="s">
        <v>962</v>
      </c>
      <c r="B866" s="100" t="s">
        <v>102</v>
      </c>
      <c r="C866" s="100">
        <v>2021</v>
      </c>
      <c r="D866" s="100" t="s">
        <v>106</v>
      </c>
    </row>
    <row r="867" spans="1:4" x14ac:dyDescent="0.15">
      <c r="A867" s="100" t="s">
        <v>963</v>
      </c>
      <c r="B867" s="100" t="s">
        <v>97</v>
      </c>
      <c r="C867" s="100">
        <v>2016</v>
      </c>
      <c r="D867" s="100" t="s">
        <v>106</v>
      </c>
    </row>
    <row r="868" spans="1:4" x14ac:dyDescent="0.15">
      <c r="A868" s="100" t="s">
        <v>964</v>
      </c>
      <c r="B868" s="100" t="s">
        <v>97</v>
      </c>
      <c r="C868" s="100">
        <v>2021</v>
      </c>
      <c r="D868" s="100" t="s">
        <v>106</v>
      </c>
    </row>
    <row r="869" spans="1:4" x14ac:dyDescent="0.15">
      <c r="A869" s="100" t="s">
        <v>965</v>
      </c>
      <c r="B869" s="100" t="s">
        <v>97</v>
      </c>
      <c r="C869" s="100">
        <v>2021</v>
      </c>
      <c r="D869" s="100" t="s">
        <v>106</v>
      </c>
    </row>
    <row r="870" spans="1:4" x14ac:dyDescent="0.15">
      <c r="A870" s="100" t="s">
        <v>966</v>
      </c>
      <c r="B870" s="100" t="s">
        <v>97</v>
      </c>
      <c r="C870" s="100">
        <v>2020</v>
      </c>
      <c r="D870" s="100" t="s">
        <v>106</v>
      </c>
    </row>
    <row r="871" spans="1:4" x14ac:dyDescent="0.15">
      <c r="A871" s="100" t="s">
        <v>967</v>
      </c>
      <c r="B871" s="100" t="s">
        <v>102</v>
      </c>
      <c r="C871" s="100">
        <v>2018</v>
      </c>
      <c r="D871" s="100" t="s">
        <v>106</v>
      </c>
    </row>
    <row r="872" spans="1:4" x14ac:dyDescent="0.15">
      <c r="A872" s="100" t="s">
        <v>968</v>
      </c>
      <c r="B872" s="100" t="s">
        <v>97</v>
      </c>
      <c r="C872" s="100">
        <v>2019</v>
      </c>
      <c r="D872" s="100" t="s">
        <v>106</v>
      </c>
    </row>
    <row r="873" spans="1:4" x14ac:dyDescent="0.15">
      <c r="A873" s="100" t="s">
        <v>969</v>
      </c>
      <c r="B873" s="100" t="s">
        <v>97</v>
      </c>
      <c r="C873" s="100">
        <v>2019</v>
      </c>
      <c r="D873" s="100" t="s">
        <v>106</v>
      </c>
    </row>
    <row r="874" spans="1:4" x14ac:dyDescent="0.15">
      <c r="A874" s="100" t="s">
        <v>970</v>
      </c>
      <c r="B874" s="100" t="s">
        <v>97</v>
      </c>
      <c r="C874" s="100">
        <v>2018</v>
      </c>
      <c r="D874" s="100" t="s">
        <v>106</v>
      </c>
    </row>
    <row r="875" spans="1:4" x14ac:dyDescent="0.15">
      <c r="A875" s="100" t="s">
        <v>971</v>
      </c>
      <c r="B875" s="100" t="s">
        <v>97</v>
      </c>
      <c r="C875" s="100">
        <v>2021</v>
      </c>
      <c r="D875" s="100" t="s">
        <v>106</v>
      </c>
    </row>
    <row r="876" spans="1:4" x14ac:dyDescent="0.15">
      <c r="A876" s="100" t="s">
        <v>972</v>
      </c>
      <c r="B876" s="100" t="s">
        <v>97</v>
      </c>
      <c r="C876" s="100">
        <v>2020</v>
      </c>
      <c r="D876" s="100" t="s">
        <v>106</v>
      </c>
    </row>
    <row r="877" spans="1:4" x14ac:dyDescent="0.15">
      <c r="A877" s="100" t="s">
        <v>973</v>
      </c>
      <c r="B877" s="100" t="s">
        <v>97</v>
      </c>
      <c r="C877" s="100">
        <v>2020</v>
      </c>
      <c r="D877" s="100" t="s">
        <v>106</v>
      </c>
    </row>
    <row r="878" spans="1:4" x14ac:dyDescent="0.15">
      <c r="A878" s="100" t="s">
        <v>974</v>
      </c>
      <c r="B878" s="100" t="s">
        <v>97</v>
      </c>
      <c r="C878" s="100">
        <v>2018</v>
      </c>
      <c r="D878" s="100" t="s">
        <v>106</v>
      </c>
    </row>
    <row r="879" spans="1:4" x14ac:dyDescent="0.15">
      <c r="A879" s="100" t="s">
        <v>975</v>
      </c>
      <c r="B879" s="100" t="s">
        <v>97</v>
      </c>
      <c r="C879" s="100">
        <v>2021</v>
      </c>
      <c r="D879" s="100" t="s">
        <v>106</v>
      </c>
    </row>
    <row r="880" spans="1:4" x14ac:dyDescent="0.15">
      <c r="A880" s="100" t="s">
        <v>976</v>
      </c>
      <c r="B880" s="100" t="s">
        <v>97</v>
      </c>
      <c r="C880" s="100">
        <v>2017</v>
      </c>
      <c r="D880" s="100" t="s">
        <v>106</v>
      </c>
    </row>
    <row r="881" spans="1:4" x14ac:dyDescent="0.15">
      <c r="A881" s="100" t="s">
        <v>977</v>
      </c>
      <c r="B881" s="100" t="s">
        <v>102</v>
      </c>
      <c r="C881" s="100">
        <v>2017</v>
      </c>
      <c r="D881" s="100" t="s">
        <v>106</v>
      </c>
    </row>
    <row r="882" spans="1:4" x14ac:dyDescent="0.15">
      <c r="A882" s="100" t="s">
        <v>978</v>
      </c>
      <c r="B882" s="100" t="s">
        <v>97</v>
      </c>
      <c r="C882" s="100">
        <v>2019</v>
      </c>
      <c r="D882" s="100" t="s">
        <v>106</v>
      </c>
    </row>
    <row r="883" spans="1:4" x14ac:dyDescent="0.15">
      <c r="A883" s="100" t="s">
        <v>979</v>
      </c>
      <c r="B883" s="100" t="s">
        <v>97</v>
      </c>
      <c r="C883" s="100">
        <v>2018</v>
      </c>
      <c r="D883" s="100" t="s">
        <v>106</v>
      </c>
    </row>
    <row r="884" spans="1:4" x14ac:dyDescent="0.15">
      <c r="A884" s="100" t="s">
        <v>980</v>
      </c>
      <c r="B884" s="100" t="s">
        <v>102</v>
      </c>
      <c r="C884" s="100">
        <v>2017</v>
      </c>
      <c r="D884" s="100" t="s">
        <v>106</v>
      </c>
    </row>
    <row r="885" spans="1:4" x14ac:dyDescent="0.15">
      <c r="A885" s="100" t="s">
        <v>981</v>
      </c>
      <c r="B885" s="100" t="s">
        <v>102</v>
      </c>
      <c r="C885" s="100">
        <v>2019</v>
      </c>
      <c r="D885" s="100" t="s">
        <v>106</v>
      </c>
    </row>
    <row r="886" spans="1:4" x14ac:dyDescent="0.15">
      <c r="A886" s="100" t="s">
        <v>982</v>
      </c>
      <c r="B886" s="100" t="s">
        <v>97</v>
      </c>
      <c r="C886" s="100">
        <v>2021</v>
      </c>
      <c r="D886" s="100" t="s">
        <v>106</v>
      </c>
    </row>
    <row r="887" spans="1:4" x14ac:dyDescent="0.15">
      <c r="A887" s="100" t="s">
        <v>983</v>
      </c>
      <c r="B887" s="100" t="s">
        <v>97</v>
      </c>
      <c r="C887" s="100">
        <v>2021</v>
      </c>
      <c r="D887" s="100" t="s">
        <v>106</v>
      </c>
    </row>
    <row r="888" spans="1:4" x14ac:dyDescent="0.15">
      <c r="A888" s="100" t="s">
        <v>984</v>
      </c>
      <c r="B888" s="100" t="s">
        <v>102</v>
      </c>
      <c r="C888" s="100">
        <v>2014</v>
      </c>
      <c r="D888" s="100" t="s">
        <v>106</v>
      </c>
    </row>
    <row r="889" spans="1:4" x14ac:dyDescent="0.15">
      <c r="A889" s="100" t="s">
        <v>985</v>
      </c>
      <c r="B889" s="100" t="s">
        <v>97</v>
      </c>
      <c r="C889" s="100">
        <v>2020</v>
      </c>
      <c r="D889" s="100" t="s">
        <v>106</v>
      </c>
    </row>
    <row r="890" spans="1:4" x14ac:dyDescent="0.15">
      <c r="A890" s="100" t="s">
        <v>986</v>
      </c>
      <c r="B890" s="100" t="s">
        <v>102</v>
      </c>
      <c r="C890" s="100">
        <v>2020</v>
      </c>
      <c r="D890" s="100" t="s">
        <v>106</v>
      </c>
    </row>
    <row r="891" spans="1:4" x14ac:dyDescent="0.15">
      <c r="A891" s="100" t="s">
        <v>987</v>
      </c>
      <c r="B891" s="100" t="s">
        <v>102</v>
      </c>
      <c r="C891" s="100">
        <v>2020</v>
      </c>
      <c r="D891" s="100" t="s">
        <v>106</v>
      </c>
    </row>
    <row r="892" spans="1:4" x14ac:dyDescent="0.15">
      <c r="A892" s="100" t="s">
        <v>988</v>
      </c>
      <c r="B892" s="100" t="s">
        <v>97</v>
      </c>
      <c r="C892" s="100">
        <v>2020</v>
      </c>
      <c r="D892" s="100" t="s">
        <v>106</v>
      </c>
    </row>
    <row r="893" spans="1:4" x14ac:dyDescent="0.15">
      <c r="A893" s="100" t="s">
        <v>989</v>
      </c>
      <c r="B893" s="100" t="s">
        <v>102</v>
      </c>
      <c r="C893" s="100">
        <v>2017</v>
      </c>
      <c r="D893" s="100" t="s">
        <v>106</v>
      </c>
    </row>
    <row r="894" spans="1:4" x14ac:dyDescent="0.15">
      <c r="A894" s="100" t="s">
        <v>990</v>
      </c>
      <c r="B894" s="100" t="s">
        <v>97</v>
      </c>
      <c r="C894" s="100">
        <v>2019</v>
      </c>
      <c r="D894" s="100" t="s">
        <v>106</v>
      </c>
    </row>
    <row r="895" spans="1:4" x14ac:dyDescent="0.15">
      <c r="A895" s="100" t="s">
        <v>991</v>
      </c>
      <c r="B895" s="100" t="s">
        <v>97</v>
      </c>
      <c r="C895" s="100">
        <v>2018</v>
      </c>
      <c r="D895" s="100" t="s">
        <v>106</v>
      </c>
    </row>
    <row r="896" spans="1:4" x14ac:dyDescent="0.15">
      <c r="A896" s="100" t="s">
        <v>992</v>
      </c>
      <c r="B896" s="100" t="s">
        <v>97</v>
      </c>
      <c r="C896" s="100">
        <v>2021</v>
      </c>
      <c r="D896" s="100" t="s">
        <v>106</v>
      </c>
    </row>
    <row r="897" spans="1:4" x14ac:dyDescent="0.15">
      <c r="A897" s="100" t="s">
        <v>993</v>
      </c>
      <c r="B897" s="100" t="s">
        <v>97</v>
      </c>
      <c r="C897" s="100">
        <v>2017</v>
      </c>
      <c r="D897" s="100" t="s">
        <v>106</v>
      </c>
    </row>
    <row r="898" spans="1:4" x14ac:dyDescent="0.15">
      <c r="A898" s="100" t="s">
        <v>994</v>
      </c>
      <c r="B898" s="100" t="s">
        <v>97</v>
      </c>
      <c r="C898" s="100">
        <v>2019</v>
      </c>
      <c r="D898" s="100" t="s">
        <v>106</v>
      </c>
    </row>
    <row r="899" spans="1:4" x14ac:dyDescent="0.15">
      <c r="A899" s="100" t="s">
        <v>995</v>
      </c>
      <c r="B899" s="100" t="s">
        <v>102</v>
      </c>
      <c r="C899" s="100">
        <v>2021</v>
      </c>
      <c r="D899" s="100" t="s">
        <v>106</v>
      </c>
    </row>
    <row r="900" spans="1:4" x14ac:dyDescent="0.15">
      <c r="A900" s="100" t="s">
        <v>996</v>
      </c>
      <c r="B900" s="100" t="s">
        <v>97</v>
      </c>
      <c r="C900" s="100">
        <v>2015</v>
      </c>
      <c r="D900" s="100" t="s">
        <v>106</v>
      </c>
    </row>
    <row r="901" spans="1:4" x14ac:dyDescent="0.15">
      <c r="A901" s="100" t="s">
        <v>997</v>
      </c>
      <c r="B901" s="100" t="s">
        <v>102</v>
      </c>
      <c r="C901" s="100">
        <v>2021</v>
      </c>
      <c r="D901" s="100" t="s">
        <v>106</v>
      </c>
    </row>
    <row r="902" spans="1:4" x14ac:dyDescent="0.15">
      <c r="A902" s="100" t="s">
        <v>998</v>
      </c>
      <c r="B902" s="100" t="s">
        <v>97</v>
      </c>
      <c r="C902" s="100">
        <v>2021</v>
      </c>
      <c r="D902" s="100" t="s">
        <v>106</v>
      </c>
    </row>
    <row r="903" spans="1:4" x14ac:dyDescent="0.15">
      <c r="A903" s="100" t="s">
        <v>999</v>
      </c>
      <c r="B903" s="100" t="s">
        <v>97</v>
      </c>
      <c r="C903" s="100">
        <v>2018</v>
      </c>
      <c r="D903" s="100" t="s">
        <v>106</v>
      </c>
    </row>
    <row r="904" spans="1:4" x14ac:dyDescent="0.15">
      <c r="A904" s="100" t="s">
        <v>1000</v>
      </c>
      <c r="B904" s="100" t="s">
        <v>97</v>
      </c>
      <c r="C904" s="100">
        <v>2019</v>
      </c>
      <c r="D904" s="100" t="s">
        <v>106</v>
      </c>
    </row>
    <row r="905" spans="1:4" x14ac:dyDescent="0.15">
      <c r="A905" s="100" t="s">
        <v>1001</v>
      </c>
      <c r="B905" s="100" t="s">
        <v>102</v>
      </c>
      <c r="C905" s="100">
        <v>2021</v>
      </c>
      <c r="D905" s="100" t="s">
        <v>106</v>
      </c>
    </row>
    <row r="906" spans="1:4" x14ac:dyDescent="0.15">
      <c r="A906" s="100" t="s">
        <v>1002</v>
      </c>
      <c r="B906" s="100" t="s">
        <v>97</v>
      </c>
      <c r="C906" s="100">
        <v>2021</v>
      </c>
      <c r="D906" s="100" t="s">
        <v>106</v>
      </c>
    </row>
    <row r="907" spans="1:4" x14ac:dyDescent="0.15">
      <c r="A907" s="100" t="s">
        <v>1003</v>
      </c>
      <c r="B907" s="100" t="s">
        <v>97</v>
      </c>
      <c r="C907" s="100">
        <v>2019</v>
      </c>
      <c r="D907" s="100" t="s">
        <v>106</v>
      </c>
    </row>
    <row r="908" spans="1:4" x14ac:dyDescent="0.15">
      <c r="A908" s="100" t="s">
        <v>1004</v>
      </c>
      <c r="B908" s="100" t="s">
        <v>97</v>
      </c>
      <c r="C908" s="100">
        <v>2017</v>
      </c>
      <c r="D908" s="100" t="s">
        <v>106</v>
      </c>
    </row>
    <row r="909" spans="1:4" x14ac:dyDescent="0.15">
      <c r="A909" s="100" t="s">
        <v>1005</v>
      </c>
      <c r="B909" s="100" t="s">
        <v>97</v>
      </c>
      <c r="C909" s="100">
        <v>2013</v>
      </c>
      <c r="D909" s="100" t="s">
        <v>106</v>
      </c>
    </row>
    <row r="910" spans="1:4" x14ac:dyDescent="0.15">
      <c r="A910" s="100" t="s">
        <v>1006</v>
      </c>
      <c r="B910" s="100" t="s">
        <v>97</v>
      </c>
      <c r="C910" s="100">
        <v>2013</v>
      </c>
      <c r="D910" s="100" t="s">
        <v>106</v>
      </c>
    </row>
    <row r="911" spans="1:4" x14ac:dyDescent="0.15">
      <c r="A911" s="100" t="s">
        <v>1007</v>
      </c>
      <c r="B911" s="100" t="s">
        <v>97</v>
      </c>
      <c r="C911" s="100">
        <v>2021</v>
      </c>
      <c r="D911" s="100" t="s">
        <v>106</v>
      </c>
    </row>
    <row r="912" spans="1:4" x14ac:dyDescent="0.15">
      <c r="A912" s="100" t="s">
        <v>1008</v>
      </c>
      <c r="B912" s="100" t="s">
        <v>102</v>
      </c>
      <c r="C912" s="100">
        <v>2011</v>
      </c>
      <c r="D912" s="100" t="s">
        <v>106</v>
      </c>
    </row>
    <row r="913" spans="1:4" x14ac:dyDescent="0.15">
      <c r="A913" s="100" t="s">
        <v>1009</v>
      </c>
      <c r="B913" s="100" t="s">
        <v>97</v>
      </c>
      <c r="C913" s="100">
        <v>2019</v>
      </c>
      <c r="D913" s="100" t="s">
        <v>106</v>
      </c>
    </row>
    <row r="914" spans="1:4" x14ac:dyDescent="0.15">
      <c r="A914" s="100" t="s">
        <v>1010</v>
      </c>
      <c r="B914" s="100" t="s">
        <v>97</v>
      </c>
      <c r="C914" s="100">
        <v>2019</v>
      </c>
      <c r="D914" s="100" t="s">
        <v>106</v>
      </c>
    </row>
    <row r="915" spans="1:4" x14ac:dyDescent="0.15">
      <c r="A915" s="100" t="s">
        <v>1011</v>
      </c>
      <c r="B915" s="100" t="s">
        <v>102</v>
      </c>
      <c r="C915" s="100">
        <v>2021</v>
      </c>
      <c r="D915" s="100" t="s">
        <v>106</v>
      </c>
    </row>
    <row r="916" spans="1:4" x14ac:dyDescent="0.15">
      <c r="A916" s="100" t="s">
        <v>1012</v>
      </c>
      <c r="B916" s="100" t="s">
        <v>102</v>
      </c>
      <c r="C916" s="100">
        <v>2018</v>
      </c>
      <c r="D916" s="100" t="s">
        <v>106</v>
      </c>
    </row>
    <row r="917" spans="1:4" x14ac:dyDescent="0.15">
      <c r="A917" s="100" t="s">
        <v>1013</v>
      </c>
      <c r="B917" s="100" t="s">
        <v>97</v>
      </c>
      <c r="C917" s="100">
        <v>2019</v>
      </c>
      <c r="D917" s="100" t="s">
        <v>106</v>
      </c>
    </row>
    <row r="918" spans="1:4" x14ac:dyDescent="0.15">
      <c r="A918" s="100" t="s">
        <v>1014</v>
      </c>
      <c r="B918" s="100" t="s">
        <v>97</v>
      </c>
      <c r="C918" s="100">
        <v>2018</v>
      </c>
      <c r="D918" s="100" t="s">
        <v>106</v>
      </c>
    </row>
    <row r="919" spans="1:4" x14ac:dyDescent="0.15">
      <c r="A919" s="100" t="s">
        <v>1015</v>
      </c>
      <c r="B919" s="100" t="s">
        <v>97</v>
      </c>
      <c r="C919" s="100">
        <v>2019</v>
      </c>
      <c r="D919" s="100" t="s">
        <v>106</v>
      </c>
    </row>
    <row r="920" spans="1:4" x14ac:dyDescent="0.15">
      <c r="A920" s="100" t="s">
        <v>1016</v>
      </c>
      <c r="B920" s="100" t="s">
        <v>102</v>
      </c>
      <c r="C920" s="100">
        <v>2018</v>
      </c>
      <c r="D920" s="100" t="s">
        <v>106</v>
      </c>
    </row>
    <row r="921" spans="1:4" x14ac:dyDescent="0.15">
      <c r="A921" s="100" t="s">
        <v>1017</v>
      </c>
      <c r="B921" s="100" t="s">
        <v>97</v>
      </c>
      <c r="C921" s="100">
        <v>2005</v>
      </c>
      <c r="D921" s="100" t="s">
        <v>106</v>
      </c>
    </row>
    <row r="922" spans="1:4" x14ac:dyDescent="0.15">
      <c r="A922" s="100" t="s">
        <v>1018</v>
      </c>
      <c r="B922" s="100" t="s">
        <v>97</v>
      </c>
      <c r="C922" s="100">
        <v>2021</v>
      </c>
      <c r="D922" s="100" t="s">
        <v>106</v>
      </c>
    </row>
    <row r="923" spans="1:4" x14ac:dyDescent="0.15">
      <c r="A923" s="100" t="s">
        <v>1019</v>
      </c>
      <c r="B923" s="100" t="s">
        <v>97</v>
      </c>
      <c r="C923" s="100">
        <v>2020</v>
      </c>
      <c r="D923" s="100" t="s">
        <v>106</v>
      </c>
    </row>
    <row r="924" spans="1:4" x14ac:dyDescent="0.15">
      <c r="A924" s="100" t="s">
        <v>1020</v>
      </c>
      <c r="B924" s="100" t="s">
        <v>97</v>
      </c>
      <c r="C924" s="100">
        <v>2018</v>
      </c>
      <c r="D924" s="100" t="s">
        <v>106</v>
      </c>
    </row>
    <row r="925" spans="1:4" x14ac:dyDescent="0.15">
      <c r="A925" s="100" t="s">
        <v>1021</v>
      </c>
      <c r="B925" s="100" t="s">
        <v>97</v>
      </c>
      <c r="C925" s="100">
        <v>2019</v>
      </c>
      <c r="D925" s="100" t="s">
        <v>106</v>
      </c>
    </row>
    <row r="926" spans="1:4" x14ac:dyDescent="0.15">
      <c r="A926" s="100" t="s">
        <v>1022</v>
      </c>
      <c r="B926" s="100" t="s">
        <v>97</v>
      </c>
      <c r="C926" s="100">
        <v>2020</v>
      </c>
      <c r="D926" s="100" t="s">
        <v>106</v>
      </c>
    </row>
    <row r="927" spans="1:4" x14ac:dyDescent="0.15">
      <c r="A927" s="100" t="s">
        <v>1023</v>
      </c>
      <c r="B927" s="100" t="s">
        <v>97</v>
      </c>
      <c r="C927" s="100">
        <v>2016</v>
      </c>
      <c r="D927" s="100" t="s">
        <v>106</v>
      </c>
    </row>
    <row r="928" spans="1:4" x14ac:dyDescent="0.15">
      <c r="A928" s="100" t="s">
        <v>1024</v>
      </c>
      <c r="B928" s="100" t="s">
        <v>97</v>
      </c>
      <c r="C928" s="100">
        <v>2021</v>
      </c>
      <c r="D928" s="100" t="s">
        <v>106</v>
      </c>
    </row>
    <row r="929" spans="1:4" x14ac:dyDescent="0.15">
      <c r="A929" s="100" t="s">
        <v>1025</v>
      </c>
      <c r="B929" s="100" t="s">
        <v>102</v>
      </c>
      <c r="C929" s="100">
        <v>2021</v>
      </c>
      <c r="D929" s="100" t="s">
        <v>106</v>
      </c>
    </row>
    <row r="930" spans="1:4" x14ac:dyDescent="0.15">
      <c r="A930" s="100" t="s">
        <v>1026</v>
      </c>
      <c r="B930" s="100" t="s">
        <v>97</v>
      </c>
      <c r="C930" s="100">
        <v>2020</v>
      </c>
      <c r="D930" s="100" t="s">
        <v>106</v>
      </c>
    </row>
    <row r="931" spans="1:4" x14ac:dyDescent="0.15">
      <c r="A931" s="100" t="s">
        <v>1027</v>
      </c>
      <c r="B931" s="100" t="s">
        <v>97</v>
      </c>
      <c r="C931" s="100">
        <v>2019</v>
      </c>
      <c r="D931" s="100" t="s">
        <v>106</v>
      </c>
    </row>
    <row r="932" spans="1:4" x14ac:dyDescent="0.15">
      <c r="A932" s="100" t="s">
        <v>1028</v>
      </c>
      <c r="B932" s="100" t="s">
        <v>97</v>
      </c>
      <c r="C932" s="100">
        <v>2021</v>
      </c>
      <c r="D932" s="100" t="s">
        <v>106</v>
      </c>
    </row>
    <row r="933" spans="1:4" x14ac:dyDescent="0.15">
      <c r="A933" s="100" t="s">
        <v>1029</v>
      </c>
      <c r="B933" s="100" t="s">
        <v>97</v>
      </c>
      <c r="C933" s="100">
        <v>2006</v>
      </c>
      <c r="D933" s="100" t="s">
        <v>106</v>
      </c>
    </row>
    <row r="934" spans="1:4" x14ac:dyDescent="0.15">
      <c r="A934" s="100" t="s">
        <v>1030</v>
      </c>
      <c r="B934" s="100" t="s">
        <v>102</v>
      </c>
      <c r="C934" s="100">
        <v>2019</v>
      </c>
      <c r="D934" s="100" t="s">
        <v>106</v>
      </c>
    </row>
    <row r="935" spans="1:4" x14ac:dyDescent="0.15">
      <c r="A935" s="100" t="s">
        <v>1031</v>
      </c>
      <c r="B935" s="100" t="s">
        <v>97</v>
      </c>
      <c r="C935" s="100">
        <v>2018</v>
      </c>
      <c r="D935" s="100" t="s">
        <v>106</v>
      </c>
    </row>
    <row r="936" spans="1:4" x14ac:dyDescent="0.15">
      <c r="A936" s="100" t="s">
        <v>1032</v>
      </c>
      <c r="B936" s="100" t="s">
        <v>97</v>
      </c>
      <c r="C936" s="100">
        <v>2015</v>
      </c>
      <c r="D936" s="100" t="s">
        <v>106</v>
      </c>
    </row>
    <row r="937" spans="1:4" x14ac:dyDescent="0.15">
      <c r="A937" s="100" t="s">
        <v>1033</v>
      </c>
      <c r="B937" s="100" t="s">
        <v>97</v>
      </c>
      <c r="C937" s="100">
        <v>2019</v>
      </c>
      <c r="D937" s="100" t="s">
        <v>106</v>
      </c>
    </row>
    <row r="938" spans="1:4" x14ac:dyDescent="0.15">
      <c r="A938" s="100" t="s">
        <v>1034</v>
      </c>
      <c r="B938" s="100" t="s">
        <v>97</v>
      </c>
      <c r="C938" s="100">
        <v>2021</v>
      </c>
      <c r="D938" s="100" t="s">
        <v>106</v>
      </c>
    </row>
    <row r="939" spans="1:4" x14ac:dyDescent="0.15">
      <c r="A939" s="100" t="s">
        <v>1035</v>
      </c>
      <c r="B939" s="100" t="s">
        <v>97</v>
      </c>
      <c r="C939" s="100">
        <v>2020</v>
      </c>
      <c r="D939" s="100" t="s">
        <v>106</v>
      </c>
    </row>
    <row r="940" spans="1:4" x14ac:dyDescent="0.15">
      <c r="A940" s="100" t="s">
        <v>1036</v>
      </c>
      <c r="B940" s="100" t="s">
        <v>97</v>
      </c>
      <c r="C940" s="100">
        <v>2016</v>
      </c>
      <c r="D940" s="100" t="s">
        <v>106</v>
      </c>
    </row>
    <row r="941" spans="1:4" x14ac:dyDescent="0.15">
      <c r="A941" s="100" t="s">
        <v>1037</v>
      </c>
      <c r="B941" s="100" t="s">
        <v>102</v>
      </c>
      <c r="C941" s="100">
        <v>2012</v>
      </c>
      <c r="D941" s="100" t="s">
        <v>106</v>
      </c>
    </row>
    <row r="942" spans="1:4" x14ac:dyDescent="0.15">
      <c r="A942" s="100" t="s">
        <v>1038</v>
      </c>
      <c r="B942" s="100" t="s">
        <v>97</v>
      </c>
      <c r="C942" s="100">
        <v>2020</v>
      </c>
      <c r="D942" s="100" t="s">
        <v>106</v>
      </c>
    </row>
    <row r="943" spans="1:4" x14ac:dyDescent="0.15">
      <c r="A943" s="100" t="s">
        <v>1039</v>
      </c>
      <c r="B943" s="100" t="s">
        <v>97</v>
      </c>
      <c r="C943" s="100">
        <v>2019</v>
      </c>
      <c r="D943" s="100" t="s">
        <v>106</v>
      </c>
    </row>
    <row r="944" spans="1:4" x14ac:dyDescent="0.15">
      <c r="A944" s="100" t="s">
        <v>1040</v>
      </c>
      <c r="B944" s="100" t="s">
        <v>97</v>
      </c>
      <c r="C944" s="100">
        <v>2018</v>
      </c>
      <c r="D944" s="100" t="s">
        <v>106</v>
      </c>
    </row>
    <row r="945" spans="1:4" x14ac:dyDescent="0.15">
      <c r="A945" s="100" t="s">
        <v>1041</v>
      </c>
      <c r="B945" s="100" t="s">
        <v>102</v>
      </c>
      <c r="C945" s="100">
        <v>2020</v>
      </c>
      <c r="D945" s="100" t="s">
        <v>106</v>
      </c>
    </row>
    <row r="946" spans="1:4" x14ac:dyDescent="0.15">
      <c r="A946" s="100" t="s">
        <v>1042</v>
      </c>
      <c r="B946" s="100" t="s">
        <v>97</v>
      </c>
      <c r="C946" s="100">
        <v>2021</v>
      </c>
      <c r="D946" s="100" t="s">
        <v>106</v>
      </c>
    </row>
    <row r="947" spans="1:4" x14ac:dyDescent="0.15">
      <c r="A947" s="100" t="s">
        <v>1043</v>
      </c>
      <c r="B947" s="100" t="s">
        <v>97</v>
      </c>
      <c r="C947" s="100">
        <v>2019</v>
      </c>
      <c r="D947" s="100" t="s">
        <v>106</v>
      </c>
    </row>
    <row r="948" spans="1:4" x14ac:dyDescent="0.15">
      <c r="A948" s="100" t="s">
        <v>1044</v>
      </c>
      <c r="B948" s="100" t="s">
        <v>97</v>
      </c>
      <c r="C948" s="100">
        <v>2021</v>
      </c>
      <c r="D948" s="100" t="s">
        <v>106</v>
      </c>
    </row>
    <row r="949" spans="1:4" x14ac:dyDescent="0.15">
      <c r="A949" s="100" t="s">
        <v>1045</v>
      </c>
      <c r="B949" s="100" t="s">
        <v>97</v>
      </c>
      <c r="C949" s="100">
        <v>2021</v>
      </c>
      <c r="D949" s="100" t="s">
        <v>106</v>
      </c>
    </row>
    <row r="950" spans="1:4" x14ac:dyDescent="0.15">
      <c r="A950" s="100" t="s">
        <v>1046</v>
      </c>
      <c r="B950" s="100" t="s">
        <v>97</v>
      </c>
      <c r="C950" s="100">
        <v>2018</v>
      </c>
      <c r="D950" s="100" t="s">
        <v>106</v>
      </c>
    </row>
    <row r="951" spans="1:4" x14ac:dyDescent="0.15">
      <c r="A951" s="100" t="s">
        <v>1047</v>
      </c>
      <c r="B951" s="100" t="s">
        <v>97</v>
      </c>
      <c r="C951" s="100">
        <v>2020</v>
      </c>
      <c r="D951" s="100" t="s">
        <v>106</v>
      </c>
    </row>
    <row r="952" spans="1:4" x14ac:dyDescent="0.15">
      <c r="A952" s="100" t="s">
        <v>1048</v>
      </c>
      <c r="B952" s="100" t="s">
        <v>97</v>
      </c>
      <c r="C952" s="100">
        <v>2020</v>
      </c>
      <c r="D952" s="100" t="s">
        <v>106</v>
      </c>
    </row>
    <row r="953" spans="1:4" x14ac:dyDescent="0.15">
      <c r="A953" s="100" t="s">
        <v>1049</v>
      </c>
      <c r="B953" s="100" t="s">
        <v>97</v>
      </c>
      <c r="C953" s="100">
        <v>2017</v>
      </c>
      <c r="D953" s="100" t="s">
        <v>106</v>
      </c>
    </row>
    <row r="954" spans="1:4" x14ac:dyDescent="0.15">
      <c r="A954" s="100" t="s">
        <v>1050</v>
      </c>
      <c r="B954" s="100" t="s">
        <v>97</v>
      </c>
      <c r="C954" s="100">
        <v>2015</v>
      </c>
      <c r="D954" s="100" t="s">
        <v>106</v>
      </c>
    </row>
    <row r="955" spans="1:4" x14ac:dyDescent="0.15">
      <c r="A955" s="100" t="s">
        <v>1051</v>
      </c>
      <c r="B955" s="100" t="s">
        <v>102</v>
      </c>
      <c r="C955" s="100">
        <v>2018</v>
      </c>
      <c r="D955" s="100" t="s">
        <v>106</v>
      </c>
    </row>
    <row r="956" spans="1:4" x14ac:dyDescent="0.15">
      <c r="A956" s="100" t="s">
        <v>1052</v>
      </c>
      <c r="B956" s="100" t="s">
        <v>102</v>
      </c>
      <c r="C956" s="100">
        <v>2020</v>
      </c>
      <c r="D956" s="100" t="s">
        <v>106</v>
      </c>
    </row>
    <row r="957" spans="1:4" x14ac:dyDescent="0.15">
      <c r="A957" s="100" t="s">
        <v>1053</v>
      </c>
      <c r="B957" s="100" t="s">
        <v>102</v>
      </c>
      <c r="C957" s="100">
        <v>2008</v>
      </c>
      <c r="D957" s="100" t="s">
        <v>106</v>
      </c>
    </row>
    <row r="958" spans="1:4" x14ac:dyDescent="0.15">
      <c r="A958" s="100" t="s">
        <v>1054</v>
      </c>
      <c r="B958" s="100" t="s">
        <v>97</v>
      </c>
      <c r="C958" s="100">
        <v>2021</v>
      </c>
      <c r="D958" s="100" t="s">
        <v>106</v>
      </c>
    </row>
    <row r="959" spans="1:4" x14ac:dyDescent="0.15">
      <c r="A959" s="100" t="s">
        <v>1055</v>
      </c>
      <c r="B959" s="100" t="s">
        <v>97</v>
      </c>
      <c r="C959" s="100">
        <v>2002</v>
      </c>
      <c r="D959" s="100" t="s">
        <v>106</v>
      </c>
    </row>
    <row r="960" spans="1:4" x14ac:dyDescent="0.15">
      <c r="A960" s="100" t="s">
        <v>1056</v>
      </c>
      <c r="B960" s="100" t="s">
        <v>97</v>
      </c>
      <c r="C960" s="100">
        <v>2016</v>
      </c>
      <c r="D960" s="100" t="s">
        <v>106</v>
      </c>
    </row>
    <row r="961" spans="1:4" x14ac:dyDescent="0.15">
      <c r="A961" s="100" t="s">
        <v>1057</v>
      </c>
      <c r="B961" s="100" t="s">
        <v>97</v>
      </c>
      <c r="C961" s="100">
        <v>2019</v>
      </c>
      <c r="D961" s="100" t="s">
        <v>106</v>
      </c>
    </row>
    <row r="962" spans="1:4" x14ac:dyDescent="0.15">
      <c r="A962" s="100" t="s">
        <v>1058</v>
      </c>
      <c r="B962" s="100" t="s">
        <v>97</v>
      </c>
      <c r="C962" s="100">
        <v>2018</v>
      </c>
      <c r="D962" s="100" t="s">
        <v>106</v>
      </c>
    </row>
    <row r="963" spans="1:4" x14ac:dyDescent="0.15">
      <c r="A963" s="100" t="s">
        <v>1059</v>
      </c>
      <c r="B963" s="100" t="s">
        <v>97</v>
      </c>
      <c r="C963" s="100">
        <v>2019</v>
      </c>
      <c r="D963" s="100" t="s">
        <v>106</v>
      </c>
    </row>
    <row r="964" spans="1:4" x14ac:dyDescent="0.15">
      <c r="A964" s="100" t="s">
        <v>1060</v>
      </c>
      <c r="B964" s="100" t="s">
        <v>97</v>
      </c>
      <c r="C964" s="100">
        <v>2020</v>
      </c>
      <c r="D964" s="100" t="s">
        <v>106</v>
      </c>
    </row>
    <row r="965" spans="1:4" x14ac:dyDescent="0.15">
      <c r="A965" s="100" t="s">
        <v>1061</v>
      </c>
      <c r="B965" s="100" t="s">
        <v>97</v>
      </c>
      <c r="C965" s="100">
        <v>2018</v>
      </c>
      <c r="D965" s="100" t="s">
        <v>106</v>
      </c>
    </row>
    <row r="966" spans="1:4" x14ac:dyDescent="0.15">
      <c r="A966" s="100" t="s">
        <v>1062</v>
      </c>
      <c r="B966" s="100" t="s">
        <v>97</v>
      </c>
      <c r="C966" s="100">
        <v>2012</v>
      </c>
      <c r="D966" s="100" t="s">
        <v>106</v>
      </c>
    </row>
    <row r="967" spans="1:4" x14ac:dyDescent="0.15">
      <c r="A967" s="100" t="s">
        <v>1063</v>
      </c>
      <c r="B967" s="100" t="s">
        <v>102</v>
      </c>
      <c r="C967" s="100">
        <v>2020</v>
      </c>
      <c r="D967" s="100" t="s">
        <v>106</v>
      </c>
    </row>
    <row r="968" spans="1:4" x14ac:dyDescent="0.15">
      <c r="A968" s="100" t="s">
        <v>1064</v>
      </c>
      <c r="B968" s="100" t="s">
        <v>97</v>
      </c>
      <c r="C968" s="100">
        <v>2021</v>
      </c>
      <c r="D968" s="100" t="s">
        <v>106</v>
      </c>
    </row>
    <row r="969" spans="1:4" x14ac:dyDescent="0.15">
      <c r="A969" s="100" t="s">
        <v>1065</v>
      </c>
      <c r="B969" s="100" t="s">
        <v>102</v>
      </c>
      <c r="C969" s="100">
        <v>2020</v>
      </c>
      <c r="D969" s="100" t="s">
        <v>106</v>
      </c>
    </row>
    <row r="970" spans="1:4" x14ac:dyDescent="0.15">
      <c r="A970" s="100" t="s">
        <v>1066</v>
      </c>
      <c r="B970" s="100" t="s">
        <v>97</v>
      </c>
      <c r="C970" s="100">
        <v>2021</v>
      </c>
      <c r="D970" s="100" t="s">
        <v>106</v>
      </c>
    </row>
    <row r="971" spans="1:4" x14ac:dyDescent="0.15">
      <c r="A971" s="100" t="s">
        <v>1067</v>
      </c>
      <c r="B971" s="100" t="s">
        <v>97</v>
      </c>
      <c r="C971" s="100">
        <v>2018</v>
      </c>
      <c r="D971" s="100" t="s">
        <v>106</v>
      </c>
    </row>
    <row r="972" spans="1:4" x14ac:dyDescent="0.15">
      <c r="A972" s="100" t="s">
        <v>1068</v>
      </c>
      <c r="B972" s="100" t="s">
        <v>102</v>
      </c>
      <c r="C972" s="100">
        <v>2021</v>
      </c>
      <c r="D972" s="100" t="s">
        <v>106</v>
      </c>
    </row>
    <row r="973" spans="1:4" x14ac:dyDescent="0.15">
      <c r="A973" s="100" t="s">
        <v>1069</v>
      </c>
      <c r="B973" s="100" t="s">
        <v>97</v>
      </c>
      <c r="C973" s="100">
        <v>2019</v>
      </c>
      <c r="D973" s="100" t="s">
        <v>106</v>
      </c>
    </row>
    <row r="974" spans="1:4" x14ac:dyDescent="0.15">
      <c r="A974" s="100" t="s">
        <v>1070</v>
      </c>
      <c r="B974" s="100" t="s">
        <v>97</v>
      </c>
      <c r="C974" s="100">
        <v>2019</v>
      </c>
      <c r="D974" s="100" t="s">
        <v>106</v>
      </c>
    </row>
    <row r="975" spans="1:4" x14ac:dyDescent="0.15">
      <c r="A975" s="100" t="s">
        <v>1071</v>
      </c>
      <c r="B975" s="100" t="s">
        <v>97</v>
      </c>
      <c r="C975" s="100">
        <v>2021</v>
      </c>
      <c r="D975" s="100" t="s">
        <v>106</v>
      </c>
    </row>
    <row r="976" spans="1:4" x14ac:dyDescent="0.15">
      <c r="A976" s="100" t="s">
        <v>1072</v>
      </c>
      <c r="B976" s="100" t="s">
        <v>102</v>
      </c>
      <c r="C976" s="100">
        <v>2020</v>
      </c>
      <c r="D976" s="100" t="s">
        <v>106</v>
      </c>
    </row>
    <row r="977" spans="1:4" x14ac:dyDescent="0.15">
      <c r="A977" s="100" t="s">
        <v>1073</v>
      </c>
      <c r="B977" s="100" t="s">
        <v>97</v>
      </c>
      <c r="C977" s="100">
        <v>2017</v>
      </c>
      <c r="D977" s="100" t="s">
        <v>106</v>
      </c>
    </row>
    <row r="978" spans="1:4" x14ac:dyDescent="0.15">
      <c r="A978" s="100" t="s">
        <v>1074</v>
      </c>
      <c r="B978" s="100" t="s">
        <v>102</v>
      </c>
      <c r="C978" s="100">
        <v>2020</v>
      </c>
      <c r="D978" s="100" t="s">
        <v>106</v>
      </c>
    </row>
    <row r="979" spans="1:4" x14ac:dyDescent="0.15">
      <c r="A979" s="100" t="s">
        <v>1075</v>
      </c>
      <c r="B979" s="100" t="s">
        <v>97</v>
      </c>
      <c r="C979" s="100">
        <v>2020</v>
      </c>
      <c r="D979" s="100" t="s">
        <v>106</v>
      </c>
    </row>
    <row r="980" spans="1:4" x14ac:dyDescent="0.15">
      <c r="A980" s="100" t="s">
        <v>1076</v>
      </c>
      <c r="B980" s="100" t="s">
        <v>102</v>
      </c>
      <c r="C980" s="100">
        <v>2021</v>
      </c>
      <c r="D980" s="100" t="s">
        <v>106</v>
      </c>
    </row>
    <row r="981" spans="1:4" x14ac:dyDescent="0.15">
      <c r="A981" s="100" t="s">
        <v>1077</v>
      </c>
      <c r="B981" s="100" t="s">
        <v>97</v>
      </c>
      <c r="C981" s="100">
        <v>2019</v>
      </c>
      <c r="D981" s="100" t="s">
        <v>106</v>
      </c>
    </row>
    <row r="982" spans="1:4" x14ac:dyDescent="0.15">
      <c r="A982" s="100" t="s">
        <v>1078</v>
      </c>
      <c r="B982" s="100" t="s">
        <v>97</v>
      </c>
      <c r="C982" s="100">
        <v>2013</v>
      </c>
      <c r="D982" s="100" t="s">
        <v>106</v>
      </c>
    </row>
    <row r="983" spans="1:4" x14ac:dyDescent="0.15">
      <c r="A983" s="100" t="s">
        <v>1079</v>
      </c>
      <c r="B983" s="100" t="s">
        <v>97</v>
      </c>
      <c r="C983" s="100">
        <v>2020</v>
      </c>
      <c r="D983" s="100" t="s">
        <v>106</v>
      </c>
    </row>
    <row r="984" spans="1:4" x14ac:dyDescent="0.15">
      <c r="A984" s="100" t="s">
        <v>1080</v>
      </c>
      <c r="B984" s="100" t="s">
        <v>97</v>
      </c>
      <c r="C984" s="100">
        <v>2018</v>
      </c>
      <c r="D984" s="100" t="s">
        <v>106</v>
      </c>
    </row>
    <row r="985" spans="1:4" x14ac:dyDescent="0.15">
      <c r="A985" s="100" t="s">
        <v>1081</v>
      </c>
      <c r="B985" s="100" t="s">
        <v>97</v>
      </c>
      <c r="C985" s="100">
        <v>2019</v>
      </c>
      <c r="D985" s="100" t="s">
        <v>106</v>
      </c>
    </row>
    <row r="986" spans="1:4" x14ac:dyDescent="0.15">
      <c r="A986" s="100" t="s">
        <v>1082</v>
      </c>
      <c r="B986" s="100" t="s">
        <v>97</v>
      </c>
      <c r="C986" s="100">
        <v>2014</v>
      </c>
      <c r="D986" s="100" t="s">
        <v>106</v>
      </c>
    </row>
    <row r="987" spans="1:4" x14ac:dyDescent="0.15">
      <c r="A987" s="100" t="s">
        <v>1083</v>
      </c>
      <c r="B987" s="100" t="s">
        <v>97</v>
      </c>
      <c r="C987" s="100">
        <v>2021</v>
      </c>
      <c r="D987" s="100" t="s">
        <v>106</v>
      </c>
    </row>
    <row r="988" spans="1:4" x14ac:dyDescent="0.15">
      <c r="A988" s="100" t="s">
        <v>1084</v>
      </c>
      <c r="B988" s="100" t="s">
        <v>102</v>
      </c>
      <c r="C988" s="100">
        <v>2018</v>
      </c>
      <c r="D988" s="100" t="s">
        <v>106</v>
      </c>
    </row>
    <row r="989" spans="1:4" x14ac:dyDescent="0.15">
      <c r="A989" s="100" t="s">
        <v>1085</v>
      </c>
      <c r="B989" s="100" t="s">
        <v>97</v>
      </c>
      <c r="C989" s="100">
        <v>2014</v>
      </c>
      <c r="D989" s="100" t="s">
        <v>106</v>
      </c>
    </row>
    <row r="990" spans="1:4" x14ac:dyDescent="0.15">
      <c r="A990" s="100" t="s">
        <v>1086</v>
      </c>
      <c r="B990" s="100" t="s">
        <v>97</v>
      </c>
      <c r="C990" s="100">
        <v>2016</v>
      </c>
      <c r="D990" s="100" t="s">
        <v>106</v>
      </c>
    </row>
    <row r="991" spans="1:4" x14ac:dyDescent="0.15">
      <c r="A991" s="100" t="s">
        <v>1087</v>
      </c>
      <c r="B991" s="100" t="s">
        <v>97</v>
      </c>
      <c r="C991" s="100">
        <v>2018</v>
      </c>
      <c r="D991" s="100" t="s">
        <v>106</v>
      </c>
    </row>
    <row r="992" spans="1:4" x14ac:dyDescent="0.15">
      <c r="A992" s="100" t="s">
        <v>1088</v>
      </c>
      <c r="B992" s="100" t="s">
        <v>102</v>
      </c>
      <c r="C992" s="100">
        <v>2021</v>
      </c>
      <c r="D992" s="100" t="s">
        <v>106</v>
      </c>
    </row>
    <row r="993" spans="1:4" x14ac:dyDescent="0.15">
      <c r="A993" s="100" t="s">
        <v>1089</v>
      </c>
      <c r="B993" s="100" t="s">
        <v>102</v>
      </c>
      <c r="C993" s="100">
        <v>2015</v>
      </c>
      <c r="D993" s="100" t="s">
        <v>106</v>
      </c>
    </row>
    <row r="994" spans="1:4" x14ac:dyDescent="0.15">
      <c r="A994" s="100" t="s">
        <v>1090</v>
      </c>
      <c r="B994" s="100" t="s">
        <v>97</v>
      </c>
      <c r="C994" s="100">
        <v>2021</v>
      </c>
      <c r="D994" s="100" t="s">
        <v>106</v>
      </c>
    </row>
    <row r="995" spans="1:4" x14ac:dyDescent="0.15">
      <c r="A995" s="100" t="s">
        <v>1091</v>
      </c>
      <c r="B995" s="100" t="s">
        <v>97</v>
      </c>
      <c r="C995" s="100">
        <v>2020</v>
      </c>
      <c r="D995" s="100" t="s">
        <v>106</v>
      </c>
    </row>
    <row r="996" spans="1:4" x14ac:dyDescent="0.15">
      <c r="A996" s="100" t="s">
        <v>1092</v>
      </c>
      <c r="B996" s="100" t="s">
        <v>97</v>
      </c>
      <c r="C996" s="100">
        <v>2019</v>
      </c>
      <c r="D996" s="100" t="s">
        <v>106</v>
      </c>
    </row>
    <row r="997" spans="1:4" x14ac:dyDescent="0.15">
      <c r="A997" s="100" t="s">
        <v>1093</v>
      </c>
      <c r="B997" s="100" t="s">
        <v>97</v>
      </c>
      <c r="C997" s="100">
        <v>2012</v>
      </c>
      <c r="D997" s="100" t="s">
        <v>106</v>
      </c>
    </row>
    <row r="998" spans="1:4" x14ac:dyDescent="0.15">
      <c r="A998" s="100" t="s">
        <v>1094</v>
      </c>
      <c r="B998" s="100" t="s">
        <v>102</v>
      </c>
      <c r="C998" s="100">
        <v>2012</v>
      </c>
      <c r="D998" s="100" t="s">
        <v>106</v>
      </c>
    </row>
    <row r="999" spans="1:4" x14ac:dyDescent="0.15">
      <c r="A999" s="100" t="s">
        <v>1095</v>
      </c>
      <c r="B999" s="100" t="s">
        <v>97</v>
      </c>
      <c r="C999" s="100">
        <v>2020</v>
      </c>
      <c r="D999" s="100" t="s">
        <v>106</v>
      </c>
    </row>
    <row r="1000" spans="1:4" x14ac:dyDescent="0.15">
      <c r="A1000" s="100" t="s">
        <v>1096</v>
      </c>
      <c r="B1000" s="100" t="s">
        <v>97</v>
      </c>
      <c r="C1000" s="100">
        <v>2021</v>
      </c>
      <c r="D1000" s="100" t="s">
        <v>106</v>
      </c>
    </row>
    <row r="1001" spans="1:4" x14ac:dyDescent="0.15">
      <c r="A1001" s="100" t="s">
        <v>1097</v>
      </c>
      <c r="B1001" s="100" t="s">
        <v>102</v>
      </c>
      <c r="C1001" s="100">
        <v>2016</v>
      </c>
      <c r="D1001" s="100" t="s">
        <v>106</v>
      </c>
    </row>
    <row r="1002" spans="1:4" x14ac:dyDescent="0.15">
      <c r="A1002" s="100" t="s">
        <v>1098</v>
      </c>
      <c r="B1002" s="100" t="s">
        <v>97</v>
      </c>
      <c r="C1002" s="100">
        <v>2020</v>
      </c>
      <c r="D1002" s="100" t="s">
        <v>106</v>
      </c>
    </row>
    <row r="1003" spans="1:4" x14ac:dyDescent="0.15">
      <c r="A1003" s="100" t="s">
        <v>1099</v>
      </c>
      <c r="B1003" s="100" t="s">
        <v>97</v>
      </c>
      <c r="C1003" s="100">
        <v>2018</v>
      </c>
      <c r="D1003" s="100" t="s">
        <v>106</v>
      </c>
    </row>
    <row r="1004" spans="1:4" x14ac:dyDescent="0.15">
      <c r="A1004" s="100" t="s">
        <v>1100</v>
      </c>
      <c r="B1004" s="100" t="s">
        <v>97</v>
      </c>
      <c r="C1004" s="100">
        <v>2013</v>
      </c>
      <c r="D1004" s="100" t="s">
        <v>106</v>
      </c>
    </row>
    <row r="1005" spans="1:4" x14ac:dyDescent="0.15">
      <c r="A1005" s="100" t="s">
        <v>1101</v>
      </c>
      <c r="B1005" s="100" t="s">
        <v>102</v>
      </c>
      <c r="C1005" s="100">
        <v>2014</v>
      </c>
      <c r="D1005" s="100" t="s">
        <v>106</v>
      </c>
    </row>
    <row r="1006" spans="1:4" x14ac:dyDescent="0.15">
      <c r="A1006" s="100" t="s">
        <v>1102</v>
      </c>
      <c r="B1006" s="100" t="s">
        <v>97</v>
      </c>
      <c r="C1006" s="100">
        <v>2020</v>
      </c>
      <c r="D1006" s="100" t="s">
        <v>106</v>
      </c>
    </row>
    <row r="1007" spans="1:4" x14ac:dyDescent="0.15">
      <c r="A1007" s="100" t="s">
        <v>1103</v>
      </c>
      <c r="B1007" s="100" t="s">
        <v>102</v>
      </c>
      <c r="C1007" s="100">
        <v>2017</v>
      </c>
      <c r="D1007" s="100" t="s">
        <v>106</v>
      </c>
    </row>
  </sheetData>
  <mergeCells count="1">
    <mergeCell ref="A6:D6"/>
  </mergeCells>
  <conditionalFormatting sqref="A1:A2 X1:X2">
    <cfRule type="expression" dxfId="255" priority="3">
      <formula>$A$2/$B$2&gt;=0.05</formula>
    </cfRule>
  </conditionalFormatting>
  <conditionalFormatting sqref="B1:B2 Y1:Y2">
    <cfRule type="expression" dxfId="254" priority="4">
      <formula>$A$2/$B$2&gt;=0.1</formula>
    </cfRule>
  </conditionalFormatting>
  <conditionalFormatting sqref="C1:C2 Z1:Z2">
    <cfRule type="expression" dxfId="253" priority="5">
      <formula>$A$2/$B$2&gt;=0.15</formula>
    </cfRule>
  </conditionalFormatting>
  <conditionalFormatting sqref="D1:D2 AA1:AA2">
    <cfRule type="expression" dxfId="252" priority="6">
      <formula>$A$2/$B$2&gt;=0.2</formula>
    </cfRule>
  </conditionalFormatting>
  <conditionalFormatting sqref="E1:E2 AB1:AB2">
    <cfRule type="expression" dxfId="251" priority="7">
      <formula>$A$2/$B$2&gt;=0.25</formula>
    </cfRule>
  </conditionalFormatting>
  <conditionalFormatting sqref="F1:F2 AC1:AC2">
    <cfRule type="expression" dxfId="250" priority="8">
      <formula>$A$2/$B$2&gt;=0.3</formula>
    </cfRule>
  </conditionalFormatting>
  <conditionalFormatting sqref="G1:G2 AD1:AD2">
    <cfRule type="expression" dxfId="249" priority="9">
      <formula>$A$2/$B$2&gt;=0.35</formula>
    </cfRule>
  </conditionalFormatting>
  <conditionalFormatting sqref="H1:H2 AE1:AE2">
    <cfRule type="expression" dxfId="248" priority="10">
      <formula>$A$2/$B$2&gt;=0.4</formula>
    </cfRule>
  </conditionalFormatting>
  <conditionalFormatting sqref="I1:I2 AF1:AF2">
    <cfRule type="expression" dxfId="247" priority="11">
      <formula>$A$2/$B$2&gt;=0.45</formula>
    </cfRule>
  </conditionalFormatting>
  <conditionalFormatting sqref="K1:K2 AH1:AH2">
    <cfRule type="expression" dxfId="246" priority="13">
      <formula>$A$2/$B$2&gt;=0.55</formula>
    </cfRule>
  </conditionalFormatting>
  <conditionalFormatting sqref="L1:L2 AI1:AI2">
    <cfRule type="expression" dxfId="245" priority="14">
      <formula>$A$2/$B$2&gt;=0.6</formula>
    </cfRule>
  </conditionalFormatting>
  <conditionalFormatting sqref="M1:M2 AJ1:AJ2">
    <cfRule type="expression" dxfId="244" priority="15">
      <formula>$A$2/$B$2&gt;=0.65</formula>
    </cfRule>
  </conditionalFormatting>
  <conditionalFormatting sqref="N1:N2 AK1:AK2">
    <cfRule type="expression" dxfId="243" priority="16">
      <formula>$A$2/$B$2&gt;=0.7</formula>
    </cfRule>
  </conditionalFormatting>
  <conditionalFormatting sqref="J1:J2 AG1:AG2">
    <cfRule type="expression" dxfId="242" priority="12">
      <formula>$A$2/$B$2&gt;=0.5</formula>
    </cfRule>
  </conditionalFormatting>
  <conditionalFormatting sqref="P1">
    <cfRule type="expression" dxfId="241" priority="2">
      <formula>$P$1&lt;&gt;""</formula>
    </cfRule>
  </conditionalFormatting>
  <conditionalFormatting sqref="A1:O2 X1:AO2 P2:R2 Q1:R1">
    <cfRule type="expression" dxfId="240" priority="1" stopIfTrue="1">
      <formula>$P$1="Feedback OFF"</formula>
    </cfRule>
  </conditionalFormatting>
  <conditionalFormatting sqref="O1:O2 AL1:AL2">
    <cfRule type="expression" dxfId="239" priority="17">
      <formula>$A$2/$B$2&gt;=0.75</formula>
    </cfRule>
  </conditionalFormatting>
  <conditionalFormatting sqref="P1:P2 AM1:AM2">
    <cfRule type="expression" dxfId="238" priority="18">
      <formula>$A$2/$B$2&gt;=0.8</formula>
    </cfRule>
  </conditionalFormatting>
  <conditionalFormatting sqref="Q1:Q2 AN1:AN2">
    <cfRule type="expression" dxfId="237" priority="19">
      <formula>$A$2/$B$2&gt;=0.85</formula>
    </cfRule>
  </conditionalFormatting>
  <conditionalFormatting sqref="R1:R2 AO1:AO2">
    <cfRule type="expression" dxfId="236" priority="20">
      <formula>$A$2/$B$2&gt;=1</formula>
    </cfRule>
  </conditionalFormatting>
  <dataValidations count="1">
    <dataValidation type="list" allowBlank="1" showInputMessage="1" showErrorMessage="1" sqref="P1" xr:uid="{C78052F9-CA02-6442-BC47-B00097E9864B}">
      <formula1>"Feedback ON, Taunting ON, Feedback OFF"</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966F2-43B6-DD41-8D4C-C8F287A348A3}">
  <sheetPr codeName="Sheet11">
    <tabColor rgb="FFFFC000"/>
  </sheetPr>
  <dimension ref="A1:N44"/>
  <sheetViews>
    <sheetView zoomScale="103" workbookViewId="0">
      <selection activeCell="C5" sqref="C5"/>
    </sheetView>
  </sheetViews>
  <sheetFormatPr baseColWidth="10" defaultColWidth="10.83203125" defaultRowHeight="19" x14ac:dyDescent="0.2"/>
  <cols>
    <col min="1" max="1" width="10.1640625" style="67" customWidth="1"/>
    <col min="2" max="14" width="72" style="67" customWidth="1"/>
    <col min="15" max="16384" width="10.83203125" style="67"/>
  </cols>
  <sheetData>
    <row r="1" spans="1:14" s="65" customFormat="1" ht="34" customHeight="1" x14ac:dyDescent="0.2">
      <c r="A1" s="63" t="s">
        <v>1259</v>
      </c>
      <c r="B1" s="64">
        <f ca="1">RANDBETWEEN(3,9)</f>
        <v>4</v>
      </c>
    </row>
    <row r="2" spans="1:14" s="66" customFormat="1" ht="43" customHeight="1" x14ac:dyDescent="0.2">
      <c r="A2" s="66" t="s">
        <v>1260</v>
      </c>
      <c r="B2" s="63" t="s">
        <v>1261</v>
      </c>
      <c r="C2" s="63" t="s">
        <v>1262</v>
      </c>
      <c r="D2" s="63" t="s">
        <v>1263</v>
      </c>
      <c r="E2" s="63" t="s">
        <v>1264</v>
      </c>
      <c r="F2" s="63" t="s">
        <v>1265</v>
      </c>
      <c r="G2" s="63" t="s">
        <v>1266</v>
      </c>
      <c r="H2" s="63" t="s">
        <v>1267</v>
      </c>
      <c r="I2" s="63" t="s">
        <v>1268</v>
      </c>
      <c r="J2" s="63" t="s">
        <v>1269</v>
      </c>
      <c r="K2" s="63" t="s">
        <v>1270</v>
      </c>
      <c r="L2" s="63" t="s">
        <v>1271</v>
      </c>
      <c r="M2" s="63" t="s">
        <v>1272</v>
      </c>
      <c r="N2" s="63" t="s">
        <v>1273</v>
      </c>
    </row>
    <row r="3" spans="1:14" ht="75" customHeight="1" x14ac:dyDescent="0.2">
      <c r="A3" s="66" t="s">
        <v>1274</v>
      </c>
      <c r="B3" s="67" t="s">
        <v>1275</v>
      </c>
      <c r="C3" s="68" t="s">
        <v>1276</v>
      </c>
      <c r="D3" s="68" t="s">
        <v>1277</v>
      </c>
      <c r="E3" s="68" t="s">
        <v>1278</v>
      </c>
      <c r="F3" s="68" t="s">
        <v>1279</v>
      </c>
      <c r="G3" s="68" t="s">
        <v>1280</v>
      </c>
      <c r="H3" s="68" t="s">
        <v>1281</v>
      </c>
      <c r="I3" s="68" t="s">
        <v>1282</v>
      </c>
      <c r="J3" s="68" t="s">
        <v>1283</v>
      </c>
      <c r="K3" s="67" t="s">
        <v>1284</v>
      </c>
      <c r="L3" s="67" t="s">
        <v>1285</v>
      </c>
      <c r="M3" s="67" t="s">
        <v>1286</v>
      </c>
      <c r="N3" s="67" t="s">
        <v>1287</v>
      </c>
    </row>
    <row r="4" spans="1:14" ht="75" customHeight="1" x14ac:dyDescent="0.2">
      <c r="A4" s="66" t="s">
        <v>1288</v>
      </c>
      <c r="B4" s="67" t="s">
        <v>1289</v>
      </c>
      <c r="C4" s="68" t="s">
        <v>1290</v>
      </c>
      <c r="D4" s="68" t="s">
        <v>1291</v>
      </c>
      <c r="E4" s="68" t="s">
        <v>1292</v>
      </c>
      <c r="F4" s="69" t="s">
        <v>1293</v>
      </c>
      <c r="G4" s="69" t="s">
        <v>1294</v>
      </c>
      <c r="H4" s="69" t="s">
        <v>1295</v>
      </c>
      <c r="I4" s="69" t="s">
        <v>1296</v>
      </c>
      <c r="J4" s="69" t="s">
        <v>1297</v>
      </c>
      <c r="K4" s="67" t="s">
        <v>1298</v>
      </c>
      <c r="L4" s="67" t="s">
        <v>1299</v>
      </c>
      <c r="M4" s="67" t="s">
        <v>1300</v>
      </c>
      <c r="N4" s="67" t="s">
        <v>1301</v>
      </c>
    </row>
    <row r="5" spans="1:14" ht="75" customHeight="1" x14ac:dyDescent="0.2">
      <c r="B5" s="67" t="s">
        <v>1302</v>
      </c>
      <c r="C5" s="68" t="s">
        <v>1303</v>
      </c>
      <c r="D5" s="68" t="s">
        <v>1304</v>
      </c>
      <c r="E5" s="68" t="s">
        <v>1305</v>
      </c>
      <c r="F5" s="69" t="s">
        <v>1306</v>
      </c>
      <c r="G5" s="69" t="s">
        <v>1307</v>
      </c>
      <c r="H5" s="69" t="s">
        <v>1308</v>
      </c>
      <c r="I5" s="69" t="s">
        <v>1308</v>
      </c>
      <c r="J5" s="69" t="s">
        <v>1309</v>
      </c>
      <c r="K5" s="67" t="s">
        <v>1310</v>
      </c>
      <c r="L5" s="67" t="s">
        <v>1311</v>
      </c>
      <c r="M5" s="67" t="s">
        <v>1312</v>
      </c>
      <c r="N5" s="67" t="s">
        <v>1313</v>
      </c>
    </row>
    <row r="6" spans="1:14" ht="75" customHeight="1" x14ac:dyDescent="0.2">
      <c r="B6" s="67" t="s">
        <v>1314</v>
      </c>
      <c r="C6" s="68" t="s">
        <v>1315</v>
      </c>
      <c r="D6" s="68" t="s">
        <v>1316</v>
      </c>
      <c r="E6" s="68" t="s">
        <v>1317</v>
      </c>
      <c r="F6" s="69" t="s">
        <v>1318</v>
      </c>
      <c r="G6" s="69" t="s">
        <v>1319</v>
      </c>
      <c r="H6" s="69" t="s">
        <v>1320</v>
      </c>
      <c r="I6" s="69" t="s">
        <v>1321</v>
      </c>
      <c r="J6" s="69" t="s">
        <v>1322</v>
      </c>
      <c r="K6" s="67" t="s">
        <v>1323</v>
      </c>
      <c r="L6" s="67" t="s">
        <v>1324</v>
      </c>
      <c r="M6" s="67" t="s">
        <v>1325</v>
      </c>
      <c r="N6" s="67" t="s">
        <v>1326</v>
      </c>
    </row>
    <row r="7" spans="1:14" ht="75" customHeight="1" x14ac:dyDescent="0.2">
      <c r="B7" s="67" t="s">
        <v>1327</v>
      </c>
      <c r="C7" s="68" t="s">
        <v>1328</v>
      </c>
      <c r="D7" s="68" t="s">
        <v>1329</v>
      </c>
      <c r="E7" s="68" t="s">
        <v>1330</v>
      </c>
      <c r="F7" s="69" t="s">
        <v>1331</v>
      </c>
      <c r="G7" s="69" t="s">
        <v>1332</v>
      </c>
      <c r="H7" s="69" t="s">
        <v>1333</v>
      </c>
      <c r="I7" s="69" t="s">
        <v>1334</v>
      </c>
      <c r="J7" s="69" t="s">
        <v>1335</v>
      </c>
      <c r="K7" s="67" t="s">
        <v>1336</v>
      </c>
      <c r="L7" s="67" t="s">
        <v>1337</v>
      </c>
      <c r="M7" s="67" t="s">
        <v>1338</v>
      </c>
      <c r="N7" s="67" t="s">
        <v>1339</v>
      </c>
    </row>
    <row r="8" spans="1:14" ht="75" customHeight="1" x14ac:dyDescent="0.2">
      <c r="B8" s="67" t="s">
        <v>1340</v>
      </c>
      <c r="C8" s="68" t="s">
        <v>1341</v>
      </c>
      <c r="D8" s="68" t="s">
        <v>1342</v>
      </c>
      <c r="E8" s="68" t="s">
        <v>1343</v>
      </c>
      <c r="F8" s="69" t="s">
        <v>1344</v>
      </c>
      <c r="G8" s="69" t="s">
        <v>1345</v>
      </c>
      <c r="H8" s="69" t="s">
        <v>1346</v>
      </c>
      <c r="I8" s="69" t="s">
        <v>1346</v>
      </c>
      <c r="J8" s="69" t="s">
        <v>1347</v>
      </c>
      <c r="K8" s="67" t="s">
        <v>1348</v>
      </c>
      <c r="L8" s="67" t="s">
        <v>1349</v>
      </c>
      <c r="M8" s="67" t="s">
        <v>1350</v>
      </c>
      <c r="N8" s="67" t="s">
        <v>1351</v>
      </c>
    </row>
    <row r="9" spans="1:14" ht="75" customHeight="1" x14ac:dyDescent="0.2">
      <c r="B9" s="67" t="s">
        <v>1352</v>
      </c>
      <c r="C9" s="68" t="s">
        <v>1353</v>
      </c>
      <c r="D9" s="68" t="s">
        <v>1354</v>
      </c>
      <c r="E9" s="68" t="s">
        <v>1355</v>
      </c>
      <c r="F9" s="68" t="s">
        <v>1356</v>
      </c>
      <c r="G9" s="68" t="s">
        <v>1357</v>
      </c>
      <c r="H9" s="68" t="s">
        <v>1358</v>
      </c>
      <c r="I9" s="68" t="s">
        <v>1358</v>
      </c>
      <c r="J9" s="68" t="s">
        <v>1359</v>
      </c>
      <c r="K9" s="67" t="s">
        <v>1360</v>
      </c>
      <c r="L9" s="67" t="s">
        <v>1361</v>
      </c>
      <c r="M9" s="67" t="s">
        <v>1362</v>
      </c>
      <c r="N9" s="67" t="s">
        <v>1363</v>
      </c>
    </row>
    <row r="10" spans="1:14" ht="75" customHeight="1" x14ac:dyDescent="0.2">
      <c r="B10" s="67" t="s">
        <v>1364</v>
      </c>
      <c r="C10" s="68" t="s">
        <v>1365</v>
      </c>
      <c r="D10" s="68" t="s">
        <v>1366</v>
      </c>
      <c r="E10" s="68" t="s">
        <v>1367</v>
      </c>
      <c r="F10" s="69" t="s">
        <v>1368</v>
      </c>
      <c r="G10" s="69" t="s">
        <v>1369</v>
      </c>
      <c r="H10" s="69" t="s">
        <v>1370</v>
      </c>
      <c r="I10" s="69" t="s">
        <v>1370</v>
      </c>
      <c r="J10" s="69" t="s">
        <v>1371</v>
      </c>
      <c r="K10" s="67" t="s">
        <v>1372</v>
      </c>
      <c r="L10" s="67" t="s">
        <v>1373</v>
      </c>
      <c r="M10" s="67" t="s">
        <v>1374</v>
      </c>
      <c r="N10" s="67" t="s">
        <v>1375</v>
      </c>
    </row>
    <row r="11" spans="1:14" ht="75" customHeight="1" x14ac:dyDescent="0.2">
      <c r="C11" s="68"/>
      <c r="D11" s="68"/>
      <c r="E11" s="68"/>
      <c r="F11" s="69"/>
      <c r="G11" s="69"/>
      <c r="H11" s="69"/>
      <c r="I11" s="69"/>
      <c r="J11" s="69"/>
      <c r="K11" s="69"/>
    </row>
    <row r="12" spans="1:14" ht="75" customHeight="1" x14ac:dyDescent="0.2">
      <c r="C12" s="68"/>
      <c r="D12" s="68"/>
      <c r="E12" s="68"/>
      <c r="F12" s="69"/>
      <c r="G12" s="69"/>
      <c r="H12" s="69"/>
      <c r="I12" s="69"/>
      <c r="J12" s="69"/>
    </row>
    <row r="13" spans="1:14" ht="75" customHeight="1" x14ac:dyDescent="0.2">
      <c r="C13" s="68"/>
      <c r="D13" s="68"/>
      <c r="E13" s="68"/>
      <c r="F13" s="69"/>
      <c r="G13" s="69"/>
      <c r="H13" s="69"/>
      <c r="I13" s="69"/>
      <c r="J13" s="69"/>
    </row>
    <row r="14" spans="1:14" ht="75" customHeight="1" x14ac:dyDescent="0.2">
      <c r="C14" s="68"/>
      <c r="D14" s="68"/>
      <c r="E14" s="68"/>
      <c r="F14" s="69"/>
      <c r="G14" s="69"/>
      <c r="H14" s="69"/>
      <c r="I14" s="69"/>
      <c r="J14" s="69"/>
    </row>
    <row r="15" spans="1:14" ht="75" customHeight="1" x14ac:dyDescent="0.2">
      <c r="C15" s="68"/>
      <c r="D15" s="68"/>
      <c r="E15" s="68"/>
      <c r="F15" s="69"/>
      <c r="G15" s="69"/>
      <c r="H15" s="69"/>
      <c r="I15" s="69"/>
      <c r="J15" s="69"/>
    </row>
    <row r="16" spans="1:14" x14ac:dyDescent="0.2">
      <c r="A16" s="68"/>
      <c r="B16" s="68"/>
      <c r="C16" s="68"/>
      <c r="D16" s="68"/>
      <c r="E16" s="68"/>
      <c r="F16" s="69"/>
      <c r="G16" s="69"/>
      <c r="H16" s="69"/>
      <c r="I16" s="69"/>
      <c r="J16" s="69"/>
    </row>
    <row r="17" spans="1:5" x14ac:dyDescent="0.2">
      <c r="A17" s="68"/>
      <c r="B17" s="68"/>
      <c r="C17" s="68"/>
      <c r="D17" s="68"/>
      <c r="E17" s="68"/>
    </row>
    <row r="18" spans="1:5" x14ac:dyDescent="0.2">
      <c r="A18" s="68"/>
      <c r="B18" s="68"/>
      <c r="C18" s="68"/>
      <c r="D18" s="68"/>
      <c r="E18" s="68"/>
    </row>
    <row r="19" spans="1:5" x14ac:dyDescent="0.2">
      <c r="A19" s="68"/>
      <c r="B19" s="68"/>
      <c r="C19" s="68"/>
      <c r="D19" s="68"/>
      <c r="E19" s="68"/>
    </row>
    <row r="20" spans="1:5" x14ac:dyDescent="0.2">
      <c r="A20" s="68"/>
      <c r="B20" s="68"/>
      <c r="C20" s="68"/>
      <c r="D20" s="68"/>
      <c r="E20" s="68"/>
    </row>
    <row r="21" spans="1:5" x14ac:dyDescent="0.2">
      <c r="A21" s="68"/>
      <c r="B21" s="68"/>
      <c r="C21" s="68"/>
      <c r="D21" s="68"/>
      <c r="E21" s="68"/>
    </row>
    <row r="22" spans="1:5" x14ac:dyDescent="0.2">
      <c r="A22" s="68"/>
      <c r="B22" s="68"/>
      <c r="C22" s="68"/>
      <c r="D22" s="68"/>
      <c r="E22" s="68"/>
    </row>
    <row r="23" spans="1:5" x14ac:dyDescent="0.2">
      <c r="A23" s="68"/>
      <c r="B23" s="68"/>
      <c r="C23" s="68"/>
      <c r="D23" s="68"/>
      <c r="E23" s="68"/>
    </row>
    <row r="24" spans="1:5" x14ac:dyDescent="0.2">
      <c r="A24" s="68"/>
      <c r="B24" s="68"/>
      <c r="C24" s="68"/>
      <c r="D24" s="68"/>
      <c r="E24" s="68"/>
    </row>
    <row r="25" spans="1:5" x14ac:dyDescent="0.2">
      <c r="A25" s="68"/>
      <c r="B25" s="68"/>
      <c r="C25" s="68"/>
      <c r="D25" s="68"/>
      <c r="E25" s="68"/>
    </row>
    <row r="26" spans="1:5" x14ac:dyDescent="0.2">
      <c r="A26" s="68"/>
      <c r="B26" s="68"/>
      <c r="C26" s="68"/>
      <c r="D26" s="68"/>
      <c r="E26" s="68"/>
    </row>
    <row r="27" spans="1:5" x14ac:dyDescent="0.2">
      <c r="A27" s="68"/>
      <c r="B27" s="68"/>
      <c r="C27" s="68"/>
      <c r="D27" s="68"/>
      <c r="E27" s="68"/>
    </row>
    <row r="28" spans="1:5" x14ac:dyDescent="0.2">
      <c r="A28" s="68"/>
      <c r="B28" s="68"/>
      <c r="C28" s="68"/>
      <c r="D28" s="68"/>
      <c r="E28" s="68"/>
    </row>
    <row r="29" spans="1:5" x14ac:dyDescent="0.2">
      <c r="A29" s="68"/>
      <c r="B29" s="68"/>
      <c r="C29" s="68"/>
      <c r="D29" s="68"/>
      <c r="E29" s="68"/>
    </row>
    <row r="30" spans="1:5" x14ac:dyDescent="0.2">
      <c r="A30" s="68"/>
      <c r="B30" s="68"/>
      <c r="C30" s="68"/>
      <c r="D30" s="68"/>
      <c r="E30" s="68"/>
    </row>
    <row r="31" spans="1:5" x14ac:dyDescent="0.2">
      <c r="A31" s="68"/>
      <c r="B31" s="68"/>
      <c r="C31" s="68"/>
      <c r="D31" s="68"/>
      <c r="E31" s="68"/>
    </row>
    <row r="32" spans="1:5" x14ac:dyDescent="0.2">
      <c r="A32" s="68"/>
      <c r="B32" s="68"/>
      <c r="C32" s="68"/>
      <c r="D32" s="68"/>
      <c r="E32" s="68"/>
    </row>
    <row r="33" spans="1:5" x14ac:dyDescent="0.2">
      <c r="A33" s="68"/>
      <c r="B33" s="68"/>
      <c r="C33" s="68"/>
      <c r="D33" s="68"/>
      <c r="E33" s="68"/>
    </row>
    <row r="34" spans="1:5" x14ac:dyDescent="0.2">
      <c r="A34" s="68"/>
      <c r="B34" s="68"/>
      <c r="C34" s="68"/>
      <c r="D34" s="68"/>
      <c r="E34" s="68"/>
    </row>
    <row r="35" spans="1:5" x14ac:dyDescent="0.2">
      <c r="A35" s="68"/>
      <c r="B35" s="68"/>
      <c r="C35" s="68"/>
      <c r="D35" s="68"/>
      <c r="E35" s="68"/>
    </row>
    <row r="36" spans="1:5" x14ac:dyDescent="0.2">
      <c r="A36" s="68"/>
      <c r="B36" s="68"/>
      <c r="C36" s="68"/>
      <c r="D36" s="68"/>
      <c r="E36" s="68"/>
    </row>
    <row r="37" spans="1:5" x14ac:dyDescent="0.2">
      <c r="A37" s="68"/>
      <c r="B37" s="68"/>
      <c r="C37" s="68"/>
      <c r="D37" s="68"/>
      <c r="E37" s="68"/>
    </row>
    <row r="38" spans="1:5" x14ac:dyDescent="0.2">
      <c r="A38" s="68"/>
      <c r="B38" s="68"/>
      <c r="C38" s="68"/>
      <c r="D38" s="68"/>
      <c r="E38" s="68"/>
    </row>
    <row r="39" spans="1:5" x14ac:dyDescent="0.2">
      <c r="A39" s="68"/>
      <c r="B39" s="68"/>
      <c r="C39" s="68"/>
      <c r="D39" s="68"/>
      <c r="E39" s="68"/>
    </row>
    <row r="40" spans="1:5" x14ac:dyDescent="0.2">
      <c r="A40" s="68"/>
      <c r="B40" s="68"/>
      <c r="C40" s="68"/>
      <c r="D40" s="68"/>
      <c r="E40" s="68"/>
    </row>
    <row r="41" spans="1:5" x14ac:dyDescent="0.2">
      <c r="A41" s="68"/>
      <c r="B41" s="68"/>
      <c r="C41" s="68"/>
      <c r="D41" s="68"/>
      <c r="E41" s="68"/>
    </row>
    <row r="42" spans="1:5" x14ac:dyDescent="0.2">
      <c r="A42" s="68"/>
      <c r="B42" s="68"/>
      <c r="C42" s="68"/>
      <c r="D42" s="68"/>
      <c r="E42" s="68"/>
    </row>
    <row r="43" spans="1:5" x14ac:dyDescent="0.2">
      <c r="A43" s="68"/>
      <c r="B43" s="68"/>
      <c r="C43" s="68"/>
      <c r="D43" s="68"/>
      <c r="E43" s="68"/>
    </row>
    <row r="44" spans="1:5" x14ac:dyDescent="0.2">
      <c r="C44" s="68"/>
      <c r="D44" s="68"/>
      <c r="E44" s="68"/>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4BC3AE-E4AF-C148-B8D7-170410B5DC48}">
  <sheetPr>
    <tabColor rgb="FF4FADEA"/>
  </sheetPr>
  <dimension ref="A3:D44"/>
  <sheetViews>
    <sheetView showGridLines="0" zoomScale="130" zoomScaleNormal="130" workbookViewId="0">
      <selection activeCell="E13" sqref="E13"/>
    </sheetView>
  </sheetViews>
  <sheetFormatPr baseColWidth="10" defaultRowHeight="9" x14ac:dyDescent="0.15"/>
  <cols>
    <col min="1" max="1" width="19.6640625" style="100" customWidth="1"/>
    <col min="2" max="2" width="10.5" style="100" bestFit="1" customWidth="1"/>
    <col min="3" max="3" width="14.5" style="100" customWidth="1"/>
    <col min="4" max="4" width="11.33203125" style="100" bestFit="1" customWidth="1"/>
    <col min="5" max="5" width="16" style="100" bestFit="1" customWidth="1"/>
    <col min="6" max="6" width="15" style="100" bestFit="1" customWidth="1"/>
    <col min="7" max="7" width="12.83203125" style="100" bestFit="1" customWidth="1"/>
    <col min="8" max="16384" width="10.83203125" style="100"/>
  </cols>
  <sheetData>
    <row r="3" spans="1:4" s="100" customFormat="1" x14ac:dyDescent="0.15">
      <c r="A3" s="94">
        <v>0</v>
      </c>
      <c r="B3" s="95"/>
      <c r="C3" s="95"/>
    </row>
    <row r="4" spans="1:4" s="100" customFormat="1" ht="101" customHeight="1" x14ac:dyDescent="0.15">
      <c r="A4" s="159">
        <v>0</v>
      </c>
      <c r="B4" s="159"/>
      <c r="C4" s="159"/>
      <c r="D4" s="159"/>
    </row>
    <row r="5" spans="1:4" s="100" customFormat="1" x14ac:dyDescent="0.15">
      <c r="A5" s="160"/>
      <c r="B5" s="117"/>
      <c r="C5" s="117"/>
    </row>
    <row r="6" spans="1:4" s="100" customFormat="1" x14ac:dyDescent="0.15">
      <c r="A6" s="160"/>
      <c r="B6" s="117"/>
      <c r="C6" s="117"/>
    </row>
    <row r="7" spans="1:4" s="100" customFormat="1" x14ac:dyDescent="0.15">
      <c r="A7" s="160">
        <v>0</v>
      </c>
      <c r="B7" s="117"/>
      <c r="C7" s="117"/>
    </row>
    <row r="8" spans="1:4" s="100" customFormat="1" x14ac:dyDescent="0.15">
      <c r="A8" s="162">
        <v>5</v>
      </c>
      <c r="B8" s="117"/>
      <c r="C8" s="117">
        <v>0</v>
      </c>
    </row>
    <row r="9" spans="1:4" s="100" customFormat="1" x14ac:dyDescent="0.15">
      <c r="A9" s="160"/>
      <c r="B9" s="117"/>
      <c r="C9" s="117"/>
    </row>
    <row r="10" spans="1:4" s="104" customFormat="1" x14ac:dyDescent="0.15">
      <c r="A10" s="104" t="s">
        <v>1399</v>
      </c>
      <c r="B10" s="104" t="s">
        <v>1400</v>
      </c>
      <c r="C10" s="104" t="s">
        <v>1401</v>
      </c>
    </row>
    <row r="11" spans="1:4" s="100" customFormat="1" x14ac:dyDescent="0.15">
      <c r="A11" s="100">
        <v>0</v>
      </c>
      <c r="B11" s="100">
        <v>0</v>
      </c>
      <c r="C11" s="161">
        <v>0</v>
      </c>
    </row>
    <row r="12" spans="1:4" s="100" customFormat="1" x14ac:dyDescent="0.15">
      <c r="A12" s="100">
        <v>0</v>
      </c>
      <c r="B12" s="100">
        <v>0</v>
      </c>
      <c r="C12" s="161">
        <v>0</v>
      </c>
    </row>
    <row r="13" spans="1:4" s="100" customFormat="1" x14ac:dyDescent="0.15">
      <c r="A13" s="100">
        <v>0</v>
      </c>
      <c r="B13" s="100">
        <v>0</v>
      </c>
      <c r="C13" s="161">
        <v>0</v>
      </c>
    </row>
    <row r="14" spans="1:4" s="100" customFormat="1" x14ac:dyDescent="0.15">
      <c r="A14" s="100">
        <v>0</v>
      </c>
      <c r="B14" s="100">
        <v>0</v>
      </c>
      <c r="C14" s="161">
        <v>0</v>
      </c>
    </row>
    <row r="15" spans="1:4" s="100" customFormat="1" x14ac:dyDescent="0.15">
      <c r="A15" s="100">
        <v>0</v>
      </c>
      <c r="B15" s="100">
        <v>0</v>
      </c>
      <c r="C15" s="161">
        <v>0</v>
      </c>
    </row>
    <row r="16" spans="1:4" s="100" customFormat="1" x14ac:dyDescent="0.15">
      <c r="A16" s="100">
        <v>0</v>
      </c>
      <c r="B16" s="100">
        <v>0</v>
      </c>
      <c r="C16" s="161">
        <v>0</v>
      </c>
    </row>
    <row r="17" spans="1:3" s="100" customFormat="1" x14ac:dyDescent="0.15">
      <c r="A17" s="100">
        <v>0</v>
      </c>
      <c r="B17" s="100">
        <v>0</v>
      </c>
      <c r="C17" s="161">
        <v>0</v>
      </c>
    </row>
    <row r="18" spans="1:3" s="100" customFormat="1" x14ac:dyDescent="0.15">
      <c r="A18" s="100">
        <v>0</v>
      </c>
      <c r="B18" s="100">
        <v>0</v>
      </c>
      <c r="C18" s="161">
        <v>0</v>
      </c>
    </row>
    <row r="19" spans="1:3" s="100" customFormat="1" x14ac:dyDescent="0.15">
      <c r="A19" s="100">
        <v>0</v>
      </c>
      <c r="B19" s="100">
        <v>0</v>
      </c>
      <c r="C19" s="161">
        <v>0</v>
      </c>
    </row>
    <row r="20" spans="1:3" s="100" customFormat="1" x14ac:dyDescent="0.15">
      <c r="A20" s="100">
        <v>0</v>
      </c>
      <c r="B20" s="100">
        <v>0</v>
      </c>
      <c r="C20" s="161">
        <v>0</v>
      </c>
    </row>
    <row r="21" spans="1:3" s="100" customFormat="1" x14ac:dyDescent="0.15">
      <c r="A21" s="100">
        <v>0</v>
      </c>
      <c r="B21" s="100">
        <v>0</v>
      </c>
      <c r="C21" s="161">
        <v>0</v>
      </c>
    </row>
    <row r="22" spans="1:3" s="100" customFormat="1" x14ac:dyDescent="0.15">
      <c r="A22" s="100">
        <v>0</v>
      </c>
      <c r="B22" s="100">
        <v>0</v>
      </c>
      <c r="C22" s="161">
        <v>0</v>
      </c>
    </row>
    <row r="23" spans="1:3" s="100" customFormat="1" x14ac:dyDescent="0.15">
      <c r="A23" s="100">
        <v>0</v>
      </c>
      <c r="B23" s="100">
        <v>0</v>
      </c>
      <c r="C23" s="161">
        <v>0</v>
      </c>
    </row>
    <row r="24" spans="1:3" s="100" customFormat="1" x14ac:dyDescent="0.15">
      <c r="A24" s="100">
        <v>0</v>
      </c>
      <c r="B24" s="100">
        <v>0</v>
      </c>
      <c r="C24" s="161">
        <v>0</v>
      </c>
    </row>
    <row r="25" spans="1:3" s="100" customFormat="1" x14ac:dyDescent="0.15">
      <c r="A25" s="100">
        <v>0</v>
      </c>
      <c r="B25" s="100">
        <v>0</v>
      </c>
      <c r="C25" s="161">
        <v>0</v>
      </c>
    </row>
    <row r="26" spans="1:3" s="100" customFormat="1" x14ac:dyDescent="0.15">
      <c r="A26" s="100">
        <v>0</v>
      </c>
      <c r="B26" s="100">
        <v>0</v>
      </c>
      <c r="C26" s="161">
        <v>0</v>
      </c>
    </row>
    <row r="27" spans="1:3" s="100" customFormat="1" x14ac:dyDescent="0.15">
      <c r="A27" s="100">
        <v>0</v>
      </c>
      <c r="B27" s="100">
        <v>0</v>
      </c>
      <c r="C27" s="161">
        <v>0</v>
      </c>
    </row>
    <row r="28" spans="1:3" s="100" customFormat="1" x14ac:dyDescent="0.15">
      <c r="A28" s="100">
        <v>0</v>
      </c>
      <c r="B28" s="100">
        <v>0</v>
      </c>
      <c r="C28" s="161">
        <v>0</v>
      </c>
    </row>
    <row r="29" spans="1:3" s="100" customFormat="1" x14ac:dyDescent="0.15">
      <c r="A29" s="100">
        <v>0</v>
      </c>
      <c r="B29" s="100">
        <v>0</v>
      </c>
      <c r="C29" s="161">
        <v>0</v>
      </c>
    </row>
    <row r="30" spans="1:3" s="100" customFormat="1" x14ac:dyDescent="0.15">
      <c r="A30" s="100">
        <v>0</v>
      </c>
      <c r="B30" s="100">
        <v>0</v>
      </c>
      <c r="C30" s="161">
        <v>0</v>
      </c>
    </row>
    <row r="31" spans="1:3" s="100" customFormat="1" x14ac:dyDescent="0.15">
      <c r="A31" s="100">
        <v>0</v>
      </c>
      <c r="B31" s="100">
        <v>0</v>
      </c>
      <c r="C31" s="161">
        <v>0</v>
      </c>
    </row>
    <row r="32" spans="1:3" s="100" customFormat="1" x14ac:dyDescent="0.15">
      <c r="A32" s="100">
        <v>0</v>
      </c>
      <c r="B32" s="100">
        <v>0</v>
      </c>
      <c r="C32" s="161">
        <v>0</v>
      </c>
    </row>
    <row r="33" spans="1:3" s="100" customFormat="1" x14ac:dyDescent="0.15">
      <c r="A33" s="100">
        <v>0</v>
      </c>
      <c r="B33" s="100">
        <v>0</v>
      </c>
      <c r="C33" s="161">
        <v>0</v>
      </c>
    </row>
    <row r="34" spans="1:3" s="100" customFormat="1" x14ac:dyDescent="0.15">
      <c r="A34" s="100">
        <v>0</v>
      </c>
      <c r="B34" s="100">
        <v>0</v>
      </c>
      <c r="C34" s="161">
        <v>0</v>
      </c>
    </row>
    <row r="35" spans="1:3" s="100" customFormat="1" x14ac:dyDescent="0.15">
      <c r="A35" s="100">
        <v>0</v>
      </c>
      <c r="B35" s="100">
        <v>0</v>
      </c>
      <c r="C35" s="161">
        <v>0</v>
      </c>
    </row>
    <row r="36" spans="1:3" s="100" customFormat="1" x14ac:dyDescent="0.15">
      <c r="A36" s="100">
        <v>0</v>
      </c>
      <c r="B36" s="100">
        <v>0</v>
      </c>
      <c r="C36" s="161">
        <v>0</v>
      </c>
    </row>
    <row r="37" spans="1:3" s="100" customFormat="1" x14ac:dyDescent="0.15">
      <c r="A37" s="100">
        <v>0</v>
      </c>
      <c r="B37" s="100">
        <v>0</v>
      </c>
      <c r="C37" s="161">
        <v>0</v>
      </c>
    </row>
    <row r="38" spans="1:3" s="100" customFormat="1" x14ac:dyDescent="0.15">
      <c r="A38" s="100">
        <v>0</v>
      </c>
      <c r="B38" s="100">
        <v>0</v>
      </c>
      <c r="C38" s="161">
        <v>0</v>
      </c>
    </row>
    <row r="39" spans="1:3" s="100" customFormat="1" x14ac:dyDescent="0.15">
      <c r="A39" s="100">
        <v>0</v>
      </c>
      <c r="B39" s="100">
        <v>0</v>
      </c>
      <c r="C39" s="161">
        <v>0</v>
      </c>
    </row>
    <row r="40" spans="1:3" s="100" customFormat="1" x14ac:dyDescent="0.15">
      <c r="A40" s="100">
        <v>0</v>
      </c>
      <c r="B40" s="100">
        <v>0</v>
      </c>
      <c r="C40" s="161">
        <v>0</v>
      </c>
    </row>
    <row r="41" spans="1:3" s="100" customFormat="1" x14ac:dyDescent="0.15">
      <c r="A41" s="100">
        <v>0</v>
      </c>
      <c r="B41" s="100">
        <v>0</v>
      </c>
      <c r="C41" s="161">
        <v>0</v>
      </c>
    </row>
    <row r="42" spans="1:3" s="100" customFormat="1" x14ac:dyDescent="0.15">
      <c r="A42" s="100">
        <v>0</v>
      </c>
      <c r="B42" s="100">
        <v>0</v>
      </c>
      <c r="C42" s="161">
        <v>0</v>
      </c>
    </row>
    <row r="43" spans="1:3" s="100" customFormat="1" x14ac:dyDescent="0.15">
      <c r="A43" s="100">
        <v>0</v>
      </c>
      <c r="B43" s="100">
        <v>0</v>
      </c>
      <c r="C43" s="161">
        <v>0</v>
      </c>
    </row>
    <row r="44" spans="1:3" s="100" customFormat="1" x14ac:dyDescent="0.15">
      <c r="A44" s="100">
        <v>0</v>
      </c>
      <c r="B44" s="100">
        <v>0</v>
      </c>
      <c r="C44" s="161">
        <v>0</v>
      </c>
    </row>
  </sheetData>
  <mergeCells count="1">
    <mergeCell ref="A4:D4"/>
  </mergeCells>
  <pageMargins left="0.7" right="0.7" top="0.75" bottom="0.75" header="0.3" footer="0.3"/>
  <legacyDrawing r:id="rId1"/>
  <tableParts count="1">
    <tablePart r:id="rId2"/>
  </tableParts>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51261-2DB3-5740-8900-6F74B390181D}">
  <sheetPr>
    <tabColor rgb="FF4FADEA"/>
  </sheetPr>
  <dimension ref="A1:I44"/>
  <sheetViews>
    <sheetView showGridLines="0" zoomScale="130" zoomScaleNormal="130" workbookViewId="0">
      <selection activeCell="A8" sqref="A8"/>
    </sheetView>
  </sheetViews>
  <sheetFormatPr baseColWidth="10" defaultRowHeight="9" x14ac:dyDescent="0.15"/>
  <cols>
    <col min="1" max="1" width="19.6640625" style="100" customWidth="1"/>
    <col min="2" max="2" width="10.5" style="100" bestFit="1" customWidth="1"/>
    <col min="3" max="3" width="14.5" style="100" customWidth="1"/>
    <col min="4" max="4" width="11.33203125" style="100" bestFit="1" customWidth="1"/>
    <col min="5" max="5" width="16" style="100" bestFit="1" customWidth="1"/>
    <col min="6" max="6" width="15" style="100" bestFit="1" customWidth="1"/>
    <col min="7" max="7" width="12.83203125" style="100" bestFit="1" customWidth="1"/>
    <col min="8" max="16384" width="10.83203125" style="100"/>
  </cols>
  <sheetData>
    <row r="1" spans="1:9" x14ac:dyDescent="0.15">
      <c r="I1" s="100" t="s">
        <v>1392</v>
      </c>
    </row>
    <row r="2" spans="1:9" x14ac:dyDescent="0.15">
      <c r="A2" s="109" t="str">
        <f ca="1">IF(Sort!$D$2="DRAGGING CELLS IS NOT PERMITTED. PLEASE UNDO LAST ACTION!!",0,IF(Sort!$P$1&lt;&gt;"Feedback OFF",IF(Scoreboard!$F$25="",IFERROR(IF(B2=0,C2,IF(C2/B2&gt;=Scoreboard!$F$19,C2,"")),""),0),0))</f>
        <v/>
      </c>
      <c r="B2" s="109">
        <f>SUMIF(SortPT!A3:$AL$44,"&gt;0")</f>
        <v>5</v>
      </c>
      <c r="C2" s="100">
        <f ca="1">SUMIFS(SortPT!A3:$AL$44, SortPT!A3:$AL$44, "&gt;0", SortSC!A3:$AL$44, "PerfectMsg")+ABS(SUMIFS(SortPT!A3:$AL$44, SortPT!A3:$AL$44, "&lt;0", SortSC!A3:$AL$44, "PerfectMsg"))</f>
        <v>0</v>
      </c>
    </row>
    <row r="3" spans="1:9" x14ac:dyDescent="0.15">
      <c r="A3" s="94">
        <v>0</v>
      </c>
      <c r="B3" s="95"/>
      <c r="C3" s="95"/>
    </row>
    <row r="4" spans="1:9" ht="101" customHeight="1" x14ac:dyDescent="0.15">
      <c r="A4" s="159">
        <v>0</v>
      </c>
      <c r="B4" s="159"/>
      <c r="C4" s="159"/>
      <c r="D4" s="159"/>
    </row>
    <row r="5" spans="1:9" x14ac:dyDescent="0.15">
      <c r="A5" s="160"/>
      <c r="B5" s="117"/>
      <c r="C5" s="117"/>
    </row>
    <row r="6" spans="1:9" x14ac:dyDescent="0.15">
      <c r="A6" s="160"/>
      <c r="B6" s="117"/>
      <c r="C6" s="117"/>
    </row>
    <row r="7" spans="1:9" x14ac:dyDescent="0.15">
      <c r="A7" s="160">
        <v>0</v>
      </c>
      <c r="B7" s="117"/>
      <c r="C7" s="117"/>
    </row>
    <row r="8" spans="1:9" x14ac:dyDescent="0.15">
      <c r="A8" s="162" t="str">
        <f ca="1">_xlfn.IFS(ISBLANK(Sort!A8),"",IF(NOT(ISNA('#_Sort'!A8)),IF(ISNA(Sort!A8),TRUE,FALSE),FALSE),"StuNAMsg",IF(AND(ISNA('#_Sort'!A8),ISNA(Sort!A8)),TRUE,FALSE),"PerfectMsg",IF(NOT(ISERROR('#_Sort'!A8)),IF(ISERROR(Sort!A8),TRUE,FALSE),FALSE),"StuErrorMsg",IF(TYPE('#_Sort'!A8)&lt;&gt;TYPE(Sort!A8),TRUE,FALSE),"WrongTypeMsg",IF(_xlfn.ISFORMULA('#_Sort'!A8),IF(NOT(_xlfn.ISFORMULA(Sort!A8)),TRUE),FALSE),"MissingFormulaMsg",IF(NOT(AND(ISNUMBER(FIND("[",_xlfn.FORMULATEXT('#_Sort'!A8))),ISNUMBER(FIND("!",_xlfn.FORMULATEXT('#_Sort'!A8))))),AND(ISNUMBER(FIND("[",_xlfn.FORMULATEXT(Sort!A8))),ISNUMBER(FIND("!",_xlfn.FORMULATEXT(Sort!A8)))),FALSE),"ExternalRefsMsg",IF(ISNUMBER('#_Sort'!A8),IF(ABS('#_Sort'!A8-Sort!A8)&gt;0.00001,TRUE,FALSE),IF('#_Sort'!A8&lt;&gt;Sort!A8,TRUE,FALSE)),IF(ISNUMBER('#_Sort'!A8),IF('#_Sort'!A8&gt;Sort!A8,"TooLow","TooHigh"),"WrongAnswer"),NOT(_xlfn.ISFORMULA('#_Sort'!A8)),"PerfectMsg",IF((LEN(SUBSTITUTE(SUBSTITUTE(SUBSTITUTE(SUBSTITUTE(SUBSTITUTE(SUBSTITUTE(SUBSTITUTE(SUBSTITUTE(SUBSTITUTE(SUBSTITUTE(SUBSTITUTE(SUBSTITUTE(SUBSTITUTE(SUBSTITUTE(SUBSTITUTE(SUBSTITUTE(SUBSTITUTE(SUBSTITUTE(SUBSTITUTE(SUBSTITUTE(SUBSTITUTE(SUBSTITUTE(SUBSTITUTE(SUBSTITUTE(IF(_xlfn.ISFORMULA(Sort!A8),_xlfn.FORMULATEXT(Sort!A8),Sort!A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Sort!A8),_xlfn.FORMULATEXT(Sort!A8),Sort!A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Sort'!A8),_xlfn.FORMULATEXT('#_Sort'!A8),'#_Sort'!A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Sort'!A8),_xlfn.FORMULATEXT('#_Sort'!A8),'#_Sort'!A8),"9","#"),"8","#"),"7","#"),"6","#"),"5","#"),"4","#"),"3","#"),"2","#"),"1","#"),"0","#"),CHAR(10),""),"$","")," ",""),",","@"),"&gt;","@"),"&lt;","@"),"=","@"),")","@"),"(","@"),"^","@"),"/","@"),"+","@"),"*","@"),"-","@"),"@#","")))/2,TRUE,FALSE),"HardCodeMsg",IF(LEN(IF(_xlfn.ISFORMULA(Sort!A8),_xlfn.FORMULATEXT(Sort!A8),Sort!A8))-LEN(SUBSTITUTE(IF(_xlfn.ISFORMULA(Sort!A8),_xlfn.FORMULATEXT(Sort!A8),Sort!A8),"""",""))&gt;LEN(IF(_xlfn.ISFORMULA('#_Sort'!A8),_xlfn.FORMULATEXT('#_Sort'!A8),'#_Sort'!A8))-LEN(SUBSTITUTE(IF(_xlfn.ISFORMULA('#_Sort'!A8),_xlfn.FORMULATEXT('#_Sort'!A8),'#_Sort'!A8),"""","")),TRUE,FALSE),"HardQuoteMsg",IF(LEN(IF(_xlfn.ISFORMULA(Sort!A8),_xlfn.FORMULATEXT(Sort!A8),Sort!A8))-LEN(SUBSTITUTE(IF(_xlfn.ISFORMULA(Sort!A8),_xlfn.FORMULATEXT(Sort!A8),Sort!A8),"$",""))&lt;0.5*(LEN(IF(_xlfn.ISFORMULA('#_Sort'!A8),_xlfn.FORMULATEXT('#_Sort'!A8),'#_Sort'!A8))-LEN(SUBSTITUTE(IF(_xlfn.ISFORMULA('#_Sort'!A8),_xlfn.FORMULATEXT('#_Sort'!A8),'#_Sort'!A8),"$",""))),TRUE,FALSE),"MissingAbsMsg",TRUE,"PerfectMsg")</f>
        <v>WrongAnswer</v>
      </c>
      <c r="B8" s="117"/>
      <c r="C8" s="117">
        <v>0</v>
      </c>
    </row>
    <row r="9" spans="1:9" x14ac:dyDescent="0.15">
      <c r="A9" s="160"/>
      <c r="B9" s="117"/>
      <c r="C9" s="117"/>
    </row>
    <row r="10" spans="1:9" s="104" customFormat="1" x14ac:dyDescent="0.15">
      <c r="A10" s="104" t="s">
        <v>1399</v>
      </c>
      <c r="B10" s="104" t="s">
        <v>1400</v>
      </c>
      <c r="C10" s="104" t="s">
        <v>1401</v>
      </c>
    </row>
    <row r="11" spans="1:9" x14ac:dyDescent="0.15">
      <c r="A11" s="100">
        <v>0</v>
      </c>
      <c r="B11" s="100">
        <v>0</v>
      </c>
      <c r="C11" s="161">
        <v>0</v>
      </c>
    </row>
    <row r="12" spans="1:9" x14ac:dyDescent="0.15">
      <c r="A12" s="100">
        <v>0</v>
      </c>
      <c r="B12" s="100">
        <v>0</v>
      </c>
      <c r="C12" s="161">
        <v>0</v>
      </c>
    </row>
    <row r="13" spans="1:9" x14ac:dyDescent="0.15">
      <c r="A13" s="100">
        <v>0</v>
      </c>
      <c r="B13" s="100">
        <v>0</v>
      </c>
      <c r="C13" s="161">
        <v>0</v>
      </c>
    </row>
    <row r="14" spans="1:9" x14ac:dyDescent="0.15">
      <c r="A14" s="100">
        <v>0</v>
      </c>
      <c r="B14" s="100">
        <v>0</v>
      </c>
      <c r="C14" s="161">
        <v>0</v>
      </c>
    </row>
    <row r="15" spans="1:9" x14ac:dyDescent="0.15">
      <c r="A15" s="100">
        <v>0</v>
      </c>
      <c r="B15" s="100">
        <v>0</v>
      </c>
      <c r="C15" s="161">
        <v>0</v>
      </c>
    </row>
    <row r="16" spans="1:9" x14ac:dyDescent="0.15">
      <c r="A16" s="100">
        <v>0</v>
      </c>
      <c r="B16" s="100">
        <v>0</v>
      </c>
      <c r="C16" s="161">
        <v>0</v>
      </c>
    </row>
    <row r="17" spans="1:3" x14ac:dyDescent="0.15">
      <c r="A17" s="100">
        <v>0</v>
      </c>
      <c r="B17" s="100">
        <v>0</v>
      </c>
      <c r="C17" s="161">
        <v>0</v>
      </c>
    </row>
    <row r="18" spans="1:3" x14ac:dyDescent="0.15">
      <c r="A18" s="100">
        <v>0</v>
      </c>
      <c r="B18" s="100">
        <v>0</v>
      </c>
      <c r="C18" s="161">
        <v>0</v>
      </c>
    </row>
    <row r="19" spans="1:3" x14ac:dyDescent="0.15">
      <c r="A19" s="100">
        <v>0</v>
      </c>
      <c r="B19" s="100">
        <v>0</v>
      </c>
      <c r="C19" s="161">
        <v>0</v>
      </c>
    </row>
    <row r="20" spans="1:3" x14ac:dyDescent="0.15">
      <c r="A20" s="100">
        <v>0</v>
      </c>
      <c r="B20" s="100">
        <v>0</v>
      </c>
      <c r="C20" s="161">
        <v>0</v>
      </c>
    </row>
    <row r="21" spans="1:3" x14ac:dyDescent="0.15">
      <c r="A21" s="100">
        <v>0</v>
      </c>
      <c r="B21" s="100">
        <v>0</v>
      </c>
      <c r="C21" s="161">
        <v>0</v>
      </c>
    </row>
    <row r="22" spans="1:3" x14ac:dyDescent="0.15">
      <c r="A22" s="100">
        <v>0</v>
      </c>
      <c r="B22" s="100">
        <v>0</v>
      </c>
      <c r="C22" s="161">
        <v>0</v>
      </c>
    </row>
    <row r="23" spans="1:3" x14ac:dyDescent="0.15">
      <c r="A23" s="100">
        <v>0</v>
      </c>
      <c r="B23" s="100">
        <v>0</v>
      </c>
      <c r="C23" s="161">
        <v>0</v>
      </c>
    </row>
    <row r="24" spans="1:3" x14ac:dyDescent="0.15">
      <c r="A24" s="100">
        <v>0</v>
      </c>
      <c r="B24" s="100">
        <v>0</v>
      </c>
      <c r="C24" s="161">
        <v>0</v>
      </c>
    </row>
    <row r="25" spans="1:3" x14ac:dyDescent="0.15">
      <c r="A25" s="100">
        <v>0</v>
      </c>
      <c r="B25" s="100">
        <v>0</v>
      </c>
      <c r="C25" s="161">
        <v>0</v>
      </c>
    </row>
    <row r="26" spans="1:3" x14ac:dyDescent="0.15">
      <c r="A26" s="100">
        <v>0</v>
      </c>
      <c r="B26" s="100">
        <v>0</v>
      </c>
      <c r="C26" s="161">
        <v>0</v>
      </c>
    </row>
    <row r="27" spans="1:3" x14ac:dyDescent="0.15">
      <c r="A27" s="100">
        <v>0</v>
      </c>
      <c r="B27" s="100">
        <v>0</v>
      </c>
      <c r="C27" s="161">
        <v>0</v>
      </c>
    </row>
    <row r="28" spans="1:3" x14ac:dyDescent="0.15">
      <c r="A28" s="100">
        <v>0</v>
      </c>
      <c r="B28" s="100">
        <v>0</v>
      </c>
      <c r="C28" s="161">
        <v>0</v>
      </c>
    </row>
    <row r="29" spans="1:3" x14ac:dyDescent="0.15">
      <c r="A29" s="100">
        <v>0</v>
      </c>
      <c r="B29" s="100">
        <v>0</v>
      </c>
      <c r="C29" s="161">
        <v>0</v>
      </c>
    </row>
    <row r="30" spans="1:3" x14ac:dyDescent="0.15">
      <c r="A30" s="100">
        <v>0</v>
      </c>
      <c r="B30" s="100">
        <v>0</v>
      </c>
      <c r="C30" s="161">
        <v>0</v>
      </c>
    </row>
    <row r="31" spans="1:3" x14ac:dyDescent="0.15">
      <c r="A31" s="100">
        <v>0</v>
      </c>
      <c r="B31" s="100">
        <v>0</v>
      </c>
      <c r="C31" s="161">
        <v>0</v>
      </c>
    </row>
    <row r="32" spans="1:3" x14ac:dyDescent="0.15">
      <c r="A32" s="100">
        <v>0</v>
      </c>
      <c r="B32" s="100">
        <v>0</v>
      </c>
      <c r="C32" s="161">
        <v>0</v>
      </c>
    </row>
    <row r="33" spans="1:3" x14ac:dyDescent="0.15">
      <c r="A33" s="100">
        <v>0</v>
      </c>
      <c r="B33" s="100">
        <v>0</v>
      </c>
      <c r="C33" s="161">
        <v>0</v>
      </c>
    </row>
    <row r="34" spans="1:3" x14ac:dyDescent="0.15">
      <c r="A34" s="100">
        <v>0</v>
      </c>
      <c r="B34" s="100">
        <v>0</v>
      </c>
      <c r="C34" s="161">
        <v>0</v>
      </c>
    </row>
    <row r="35" spans="1:3" x14ac:dyDescent="0.15">
      <c r="A35" s="100">
        <v>0</v>
      </c>
      <c r="B35" s="100">
        <v>0</v>
      </c>
      <c r="C35" s="161">
        <v>0</v>
      </c>
    </row>
    <row r="36" spans="1:3" x14ac:dyDescent="0.15">
      <c r="A36" s="100">
        <v>0</v>
      </c>
      <c r="B36" s="100">
        <v>0</v>
      </c>
      <c r="C36" s="161">
        <v>0</v>
      </c>
    </row>
    <row r="37" spans="1:3" x14ac:dyDescent="0.15">
      <c r="A37" s="100">
        <v>0</v>
      </c>
      <c r="B37" s="100">
        <v>0</v>
      </c>
      <c r="C37" s="161">
        <v>0</v>
      </c>
    </row>
    <row r="38" spans="1:3" x14ac:dyDescent="0.15">
      <c r="A38" s="100">
        <v>0</v>
      </c>
      <c r="B38" s="100">
        <v>0</v>
      </c>
      <c r="C38" s="161">
        <v>0</v>
      </c>
    </row>
    <row r="39" spans="1:3" x14ac:dyDescent="0.15">
      <c r="A39" s="100">
        <v>0</v>
      </c>
      <c r="B39" s="100">
        <v>0</v>
      </c>
      <c r="C39" s="161">
        <v>0</v>
      </c>
    </row>
    <row r="40" spans="1:3" x14ac:dyDescent="0.15">
      <c r="A40" s="100">
        <v>0</v>
      </c>
      <c r="B40" s="100">
        <v>0</v>
      </c>
      <c r="C40" s="161">
        <v>0</v>
      </c>
    </row>
    <row r="41" spans="1:3" x14ac:dyDescent="0.15">
      <c r="A41" s="100">
        <v>0</v>
      </c>
      <c r="B41" s="100">
        <v>0</v>
      </c>
      <c r="C41" s="161">
        <v>0</v>
      </c>
    </row>
    <row r="42" spans="1:3" x14ac:dyDescent="0.15">
      <c r="A42" s="100">
        <v>0</v>
      </c>
      <c r="B42" s="100">
        <v>0</v>
      </c>
      <c r="C42" s="161">
        <v>0</v>
      </c>
    </row>
    <row r="43" spans="1:3" x14ac:dyDescent="0.15">
      <c r="A43" s="100">
        <v>0</v>
      </c>
      <c r="B43" s="100">
        <v>0</v>
      </c>
      <c r="C43" s="161">
        <v>0</v>
      </c>
    </row>
    <row r="44" spans="1:3" x14ac:dyDescent="0.15">
      <c r="A44" s="100">
        <v>0</v>
      </c>
      <c r="B44" s="100">
        <v>0</v>
      </c>
      <c r="C44" s="161">
        <v>0</v>
      </c>
    </row>
  </sheetData>
  <mergeCells count="1">
    <mergeCell ref="A4:D4"/>
  </mergeCells>
  <pageMargins left="0.7" right="0.7" top="0.75" bottom="0.75" header="0.3" footer="0.3"/>
  <legacyDrawing r:id="rId1"/>
  <tableParts count="1">
    <tablePart r:id="rId2"/>
  </tableParts>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7BEC28-F348-9F42-973B-EA75E2319F60}">
  <dimension ref="A1:AO44"/>
  <sheetViews>
    <sheetView showGridLines="0" zoomScale="120" zoomScaleNormal="120" workbookViewId="0">
      <pane ySplit="2" topLeftCell="A3" activePane="bottomLeft" state="frozen"/>
      <selection pane="bottomLeft" activeCell="A3" sqref="A3"/>
    </sheetView>
  </sheetViews>
  <sheetFormatPr baseColWidth="10" defaultRowHeight="16" x14ac:dyDescent="0.2"/>
  <cols>
    <col min="1" max="1" width="19.6640625" style="12" customWidth="1"/>
    <col min="2" max="2" width="10.5" style="12" bestFit="1" customWidth="1"/>
    <col min="3" max="3" width="14.5" style="12" customWidth="1"/>
    <col min="4" max="4" width="11.33203125" style="12" bestFit="1" customWidth="1"/>
    <col min="5" max="5" width="16" style="12" bestFit="1" customWidth="1"/>
    <col min="6" max="6" width="15" style="12" bestFit="1" customWidth="1"/>
    <col min="7" max="7" width="12.83203125" style="12" bestFit="1" customWidth="1"/>
    <col min="8" max="16384" width="10.83203125" style="12"/>
  </cols>
  <sheetData>
    <row r="1" spans="1:41" ht="22" customHeight="1" x14ac:dyDescent="0.2">
      <c r="A1" s="74" t="s">
        <v>1387</v>
      </c>
      <c r="B1" s="74" t="s">
        <v>1388</v>
      </c>
      <c r="C1" s="74" t="s">
        <v>1389</v>
      </c>
      <c r="D1" s="75" t="str" cm="1">
        <f t="array" aca="1" ref="D1" ca="1">IFERROR(
    _xlfn.LET(
        _xlpm.FileName, MID(CELL("filename", A1), FIND("]", CELL("filename", A1)) + 1, 255),
        _xlpm.DynamicRef, INDIRECT("'#_" &amp; _xlpm.FileName &amp; "'!" &amp; C2),
        IF(
            TYPE(_xlpm.DynamicRef) = 1,
            VLOOKUP(
                CELL("format", _xlpm.DynamicRef),
                FormatCodesSFX!$A$4:$B$53,
                2,
                FALSE
            ),
            _xlfn.SWITCH(
                TYPE(_xlpm.DynamicRef),
                2, "short text",
                4, "logical",
                16, "error",
                64, "long text",
                "Other"
            )
        )
    ),
    "Error in formula"
)</f>
        <v>error</v>
      </c>
      <c r="E1" s="74"/>
      <c r="F1" s="74"/>
      <c r="G1" s="74"/>
      <c r="H1" s="74"/>
      <c r="I1" s="75" t="str" cm="1">
        <f t="array" ref="I1">_xlfn.IFS(ROW(A100)&lt;100,"Undo deleted row or quit without saving",COLUMN(AZ1)&lt;52,"Undo deleted column or quit without saving",ROW(A100)&gt;100,"Undo inserted row or quit without saving",COLUMN(AZ1)&gt;52,"Undo inserted column or quit without saving",Scoreboard!$F$25&lt;&gt;"","Security compromised: Undo last action or quit without saving",TRUE=TRUE,"Super Mascot")</f>
        <v>Super Mascot</v>
      </c>
      <c r="J1" s="75"/>
      <c r="K1" s="75"/>
      <c r="L1" s="75" t="s">
        <v>1390</v>
      </c>
      <c r="M1" s="75"/>
      <c r="N1" s="75"/>
      <c r="O1" s="75"/>
      <c r="P1" s="76" t="s">
        <v>1391</v>
      </c>
      <c r="Q1" s="75"/>
      <c r="R1" s="75"/>
      <c r="S1" s="110" t="s">
        <v>1394</v>
      </c>
      <c r="T1" s="78"/>
      <c r="U1" s="77"/>
      <c r="V1" s="78"/>
      <c r="W1" s="77"/>
      <c r="X1" s="74" t="str">
        <f t="shared" ref="X1:AA2" si="0">A1</f>
        <v>earned</v>
      </c>
      <c r="Y1" s="74" t="str">
        <f t="shared" si="0"/>
        <v>possible</v>
      </c>
      <c r="Z1" s="74" t="str">
        <f t="shared" si="0"/>
        <v>cell</v>
      </c>
      <c r="AA1" s="75" t="str">
        <f t="shared" ca="1" si="0"/>
        <v>error</v>
      </c>
      <c r="AB1" s="74"/>
      <c r="AC1" s="74"/>
      <c r="AD1" s="79"/>
      <c r="AE1" s="79"/>
      <c r="AF1" s="75" t="str">
        <f>I1</f>
        <v>Super Mascot</v>
      </c>
      <c r="AG1" s="75"/>
      <c r="AH1" s="79"/>
      <c r="AI1" s="79"/>
      <c r="AJ1" s="79"/>
      <c r="AK1" s="79"/>
      <c r="AL1" s="75" t="s">
        <v>1390</v>
      </c>
      <c r="AM1" s="79"/>
      <c r="AN1" s="79"/>
      <c r="AO1" s="79"/>
    </row>
    <row r="2" spans="1:41" ht="23" customHeight="1" thickBot="1" x14ac:dyDescent="0.4">
      <c r="A2" s="80" t="str">
        <f ca="1">SortSC!$A$2</f>
        <v/>
      </c>
      <c r="B2" s="81">
        <f>SortSC!$B$2</f>
        <v>5</v>
      </c>
      <c r="C2" s="80" t="str" cm="1">
        <f t="array" aca="1" ref="C2" ca="1">SUBSTITUTE(IF(LEN(CELL("address"))&lt;15,CELL("address"),""),"$","")</f>
        <v/>
      </c>
      <c r="D2" s="82" t="str" cm="1">
        <f t="array" aca="1" ref="D2" ca="1">IF(ISNUMBER(SEARCH("#REF!",_xlfn.SINGLE(_xlfn.FORMULATEXT(INDIRECT("'SortSC'!" &amp; C2))))), "DRAGGING CELLS IS NOT PERMITTED. PLEASE UNDO LAST ACTION!!",IF(IF(SortSC!B2=0,1,SortSC!C2/SortSC!B2)&gt;=Scoreboard!$F$19,IF(ISNUMBER(SEARCH("#REF!",_xlfn.SINGLE(_xlfn.FORMULATEXT(INDIRECT("'SortSC'!"&amp;C2))))),"DRAGGING CELLS IS NOT PERMITTED. PLEASE UNDO LAST ACTION!!",IF($P$1&lt;&gt;"Feedback OFF",IFERROR(HLOOKUP(INDIRECT("'SortSC'!"&amp;C2),FeedbackSFX!$B$2:$N$10,IF($P$1="Feedback ON", 2, FeedbackSFX!B1), FALSE), ""),"")),IF(IF(SortSC!B2=0,1,SortSC!C2/SortSC!B2)&gt;=Scoreboard!$F$19/2,"Earn "&amp;TEXT(Scoreboard!$F$19,"0%")&amp;" to unlock score and feedback. ---&gt; Halfway There!!!","Earn "&amp;TEXT(Scoreboard!$F$19,"0%")&amp;" to unlock score and feedback.")))</f>
        <v>Earn 50% to unlock score and feedback.</v>
      </c>
      <c r="E2" s="83"/>
      <c r="F2" s="83"/>
      <c r="G2" s="83"/>
      <c r="H2" s="83"/>
      <c r="I2" s="84"/>
      <c r="J2" s="83"/>
      <c r="K2" s="83"/>
      <c r="L2" s="83"/>
      <c r="M2" s="83"/>
      <c r="N2" s="83"/>
      <c r="O2" s="83"/>
      <c r="P2" s="90" t="str">
        <f ca="1">IF(Scoreboard!$E$4="Excel version: Invalid","****ERROR: Scoreboard requires Excel 365 or 2021 to run****", "")</f>
        <v/>
      </c>
      <c r="Q2" s="83"/>
      <c r="R2" s="83"/>
      <c r="S2" s="85"/>
      <c r="T2" s="86"/>
      <c r="U2" s="87"/>
      <c r="V2" s="86"/>
      <c r="W2" s="87"/>
      <c r="X2" s="88" t="str">
        <f t="shared" ca="1" si="0"/>
        <v/>
      </c>
      <c r="Y2" s="88">
        <f t="shared" si="0"/>
        <v>5</v>
      </c>
      <c r="Z2" s="88" t="str">
        <f t="shared" ca="1" si="0"/>
        <v/>
      </c>
      <c r="AA2" s="82" t="str">
        <f t="shared" ca="1" si="0"/>
        <v>Earn 50% to unlock score and feedback.</v>
      </c>
      <c r="AB2" s="83"/>
      <c r="AC2" s="83"/>
      <c r="AD2" s="89"/>
      <c r="AE2" s="89"/>
      <c r="AF2" s="89"/>
      <c r="AG2" s="89"/>
      <c r="AH2" s="89"/>
      <c r="AI2" s="89"/>
      <c r="AJ2" s="89"/>
      <c r="AK2" s="89"/>
      <c r="AL2" s="89"/>
      <c r="AM2" s="89"/>
      <c r="AN2" s="89"/>
      <c r="AO2" s="89"/>
    </row>
    <row r="3" spans="1:41" ht="21" x14ac:dyDescent="0.2">
      <c r="A3" s="1" t="s">
        <v>1104</v>
      </c>
      <c r="B3" s="2"/>
      <c r="C3" s="2"/>
    </row>
    <row r="4" spans="1:41" ht="101" customHeight="1" x14ac:dyDescent="0.2">
      <c r="A4" s="42" t="s">
        <v>1105</v>
      </c>
      <c r="B4" s="42"/>
      <c r="C4" s="42"/>
      <c r="D4" s="42"/>
    </row>
    <row r="5" spans="1:41" x14ac:dyDescent="0.2">
      <c r="A5" s="43"/>
      <c r="B5" s="44"/>
      <c r="C5" s="44"/>
    </row>
    <row r="6" spans="1:41" x14ac:dyDescent="0.2">
      <c r="A6" s="43"/>
      <c r="B6" s="44"/>
      <c r="C6" s="44"/>
    </row>
    <row r="7" spans="1:41" ht="19" x14ac:dyDescent="0.25">
      <c r="A7" s="45" t="s">
        <v>1106</v>
      </c>
      <c r="B7" s="44"/>
      <c r="C7" s="44"/>
    </row>
    <row r="8" spans="1:41" x14ac:dyDescent="0.2">
      <c r="A8" s="158" t="str">
        <f>_xlfn.CONCAT($C$11:$C$44)</f>
        <v>4716232132738042242565267882386211401283128313071326140916521736187019802089210521682192220823992476253326452651276127942842</v>
      </c>
      <c r="B8" s="44"/>
      <c r="C8" s="44" t="s">
        <v>69</v>
      </c>
    </row>
    <row r="9" spans="1:41" x14ac:dyDescent="0.2">
      <c r="A9" s="43"/>
      <c r="B9" s="44"/>
      <c r="C9" s="44"/>
    </row>
    <row r="10" spans="1:41" s="46" customFormat="1" x14ac:dyDescent="0.2">
      <c r="A10" s="151" t="s">
        <v>1107</v>
      </c>
      <c r="B10" s="151" t="s">
        <v>1108</v>
      </c>
      <c r="C10" s="151" t="s">
        <v>1109</v>
      </c>
    </row>
    <row r="11" spans="1:41" x14ac:dyDescent="0.2">
      <c r="A11" s="152">
        <v>65668</v>
      </c>
      <c r="B11" s="152" t="s">
        <v>1119</v>
      </c>
      <c r="C11" s="153">
        <v>47</v>
      </c>
    </row>
    <row r="12" spans="1:41" x14ac:dyDescent="0.2">
      <c r="A12" s="154">
        <v>78211</v>
      </c>
      <c r="B12" s="154" t="s">
        <v>1112</v>
      </c>
      <c r="C12" s="155">
        <v>162</v>
      </c>
    </row>
    <row r="13" spans="1:41" x14ac:dyDescent="0.2">
      <c r="A13" s="154">
        <v>62657</v>
      </c>
      <c r="B13" s="154" t="s">
        <v>1120</v>
      </c>
      <c r="C13" s="155">
        <v>321</v>
      </c>
    </row>
    <row r="14" spans="1:41" x14ac:dyDescent="0.2">
      <c r="A14" s="154">
        <v>10875</v>
      </c>
      <c r="B14" s="154" t="s">
        <v>1126</v>
      </c>
      <c r="C14" s="155">
        <v>327</v>
      </c>
    </row>
    <row r="15" spans="1:41" x14ac:dyDescent="0.2">
      <c r="A15" s="154">
        <v>75085</v>
      </c>
      <c r="B15" s="154" t="s">
        <v>1122</v>
      </c>
      <c r="C15" s="155">
        <v>380</v>
      </c>
    </row>
    <row r="16" spans="1:41" x14ac:dyDescent="0.2">
      <c r="A16" s="154">
        <v>11281</v>
      </c>
      <c r="B16" s="154" t="s">
        <v>1121</v>
      </c>
      <c r="C16" s="155">
        <v>422</v>
      </c>
    </row>
    <row r="17" spans="1:3" x14ac:dyDescent="0.2">
      <c r="A17" s="154">
        <v>56248</v>
      </c>
      <c r="B17" s="154" t="s">
        <v>1114</v>
      </c>
      <c r="C17" s="155">
        <v>425</v>
      </c>
    </row>
    <row r="18" spans="1:3" x14ac:dyDescent="0.2">
      <c r="A18" s="154">
        <v>21182</v>
      </c>
      <c r="B18" s="154" t="s">
        <v>1126</v>
      </c>
      <c r="C18" s="155">
        <v>652</v>
      </c>
    </row>
    <row r="19" spans="1:3" x14ac:dyDescent="0.2">
      <c r="A19" s="154">
        <v>80980</v>
      </c>
      <c r="B19" s="154" t="s">
        <v>1117</v>
      </c>
      <c r="C19" s="155">
        <v>678</v>
      </c>
    </row>
    <row r="20" spans="1:3" x14ac:dyDescent="0.2">
      <c r="A20" s="154">
        <v>77071</v>
      </c>
      <c r="B20" s="154" t="s">
        <v>1111</v>
      </c>
      <c r="C20" s="155">
        <v>823</v>
      </c>
    </row>
    <row r="21" spans="1:3" x14ac:dyDescent="0.2">
      <c r="A21" s="154">
        <v>87710</v>
      </c>
      <c r="B21" s="154" t="s">
        <v>1115</v>
      </c>
      <c r="C21" s="155">
        <v>862</v>
      </c>
    </row>
    <row r="22" spans="1:3" x14ac:dyDescent="0.2">
      <c r="A22" s="154">
        <v>19035</v>
      </c>
      <c r="B22" s="154" t="s">
        <v>1122</v>
      </c>
      <c r="C22" s="155">
        <v>1140</v>
      </c>
    </row>
    <row r="23" spans="1:3" x14ac:dyDescent="0.2">
      <c r="A23" s="154">
        <v>74002</v>
      </c>
      <c r="B23" s="154" t="s">
        <v>1123</v>
      </c>
      <c r="C23" s="155">
        <v>1283</v>
      </c>
    </row>
    <row r="24" spans="1:3" x14ac:dyDescent="0.2">
      <c r="A24" s="154">
        <v>69555</v>
      </c>
      <c r="B24" s="154" t="s">
        <v>1122</v>
      </c>
      <c r="C24" s="155">
        <v>1283</v>
      </c>
    </row>
    <row r="25" spans="1:3" x14ac:dyDescent="0.2">
      <c r="A25" s="154">
        <v>48826</v>
      </c>
      <c r="B25" s="154" t="s">
        <v>1117</v>
      </c>
      <c r="C25" s="155">
        <v>1307</v>
      </c>
    </row>
    <row r="26" spans="1:3" x14ac:dyDescent="0.2">
      <c r="A26" s="154">
        <v>98546</v>
      </c>
      <c r="B26" s="154" t="s">
        <v>1124</v>
      </c>
      <c r="C26" s="155">
        <v>1326</v>
      </c>
    </row>
    <row r="27" spans="1:3" x14ac:dyDescent="0.2">
      <c r="A27" s="154">
        <v>64414</v>
      </c>
      <c r="B27" s="154" t="s">
        <v>1117</v>
      </c>
      <c r="C27" s="155">
        <v>1409</v>
      </c>
    </row>
    <row r="28" spans="1:3" x14ac:dyDescent="0.2">
      <c r="A28" s="154">
        <v>32626</v>
      </c>
      <c r="B28" s="154" t="s">
        <v>1123</v>
      </c>
      <c r="C28" s="155">
        <v>1652</v>
      </c>
    </row>
    <row r="29" spans="1:3" x14ac:dyDescent="0.2">
      <c r="A29" s="154">
        <v>72806</v>
      </c>
      <c r="B29" s="154" t="s">
        <v>1126</v>
      </c>
      <c r="C29" s="155">
        <v>1736</v>
      </c>
    </row>
    <row r="30" spans="1:3" x14ac:dyDescent="0.2">
      <c r="A30" s="154">
        <v>36314</v>
      </c>
      <c r="B30" s="154" t="s">
        <v>1122</v>
      </c>
      <c r="C30" s="155">
        <v>1870</v>
      </c>
    </row>
    <row r="31" spans="1:3" x14ac:dyDescent="0.2">
      <c r="A31" s="154">
        <v>10277</v>
      </c>
      <c r="B31" s="154" t="s">
        <v>1122</v>
      </c>
      <c r="C31" s="155">
        <v>1980</v>
      </c>
    </row>
    <row r="32" spans="1:3" x14ac:dyDescent="0.2">
      <c r="A32" s="154">
        <v>42961</v>
      </c>
      <c r="B32" s="154" t="s">
        <v>1110</v>
      </c>
      <c r="C32" s="155">
        <v>2089</v>
      </c>
    </row>
    <row r="33" spans="1:3" x14ac:dyDescent="0.2">
      <c r="A33" s="154">
        <v>64421</v>
      </c>
      <c r="B33" s="154" t="s">
        <v>1113</v>
      </c>
      <c r="C33" s="155">
        <v>2105</v>
      </c>
    </row>
    <row r="34" spans="1:3" x14ac:dyDescent="0.2">
      <c r="A34" s="154">
        <v>69915</v>
      </c>
      <c r="B34" s="154" t="s">
        <v>1110</v>
      </c>
      <c r="C34" s="155">
        <v>2168</v>
      </c>
    </row>
    <row r="35" spans="1:3" x14ac:dyDescent="0.2">
      <c r="A35" s="154">
        <v>37701</v>
      </c>
      <c r="B35" s="154" t="s">
        <v>1116</v>
      </c>
      <c r="C35" s="155">
        <v>2192</v>
      </c>
    </row>
    <row r="36" spans="1:3" x14ac:dyDescent="0.2">
      <c r="A36" s="154">
        <v>78926</v>
      </c>
      <c r="B36" s="154" t="s">
        <v>1119</v>
      </c>
      <c r="C36" s="155">
        <v>2208</v>
      </c>
    </row>
    <row r="37" spans="1:3" x14ac:dyDescent="0.2">
      <c r="A37" s="154">
        <v>22679</v>
      </c>
      <c r="B37" s="154" t="s">
        <v>1113</v>
      </c>
      <c r="C37" s="155">
        <v>2399</v>
      </c>
    </row>
    <row r="38" spans="1:3" x14ac:dyDescent="0.2">
      <c r="A38" s="154">
        <v>63213</v>
      </c>
      <c r="B38" s="154" t="s">
        <v>1114</v>
      </c>
      <c r="C38" s="155">
        <v>2476</v>
      </c>
    </row>
    <row r="39" spans="1:3" x14ac:dyDescent="0.2">
      <c r="A39" s="154">
        <v>76668</v>
      </c>
      <c r="B39" s="154" t="s">
        <v>1125</v>
      </c>
      <c r="C39" s="155">
        <v>2533</v>
      </c>
    </row>
    <row r="40" spans="1:3" x14ac:dyDescent="0.2">
      <c r="A40" s="154">
        <v>34389</v>
      </c>
      <c r="B40" s="154" t="s">
        <v>1123</v>
      </c>
      <c r="C40" s="155">
        <v>2645</v>
      </c>
    </row>
    <row r="41" spans="1:3" x14ac:dyDescent="0.2">
      <c r="A41" s="154">
        <v>49549</v>
      </c>
      <c r="B41" s="154" t="s">
        <v>1111</v>
      </c>
      <c r="C41" s="155">
        <v>2651</v>
      </c>
    </row>
    <row r="42" spans="1:3" x14ac:dyDescent="0.2">
      <c r="A42" s="154">
        <v>55741</v>
      </c>
      <c r="B42" s="154" t="s">
        <v>1118</v>
      </c>
      <c r="C42" s="155">
        <v>2761</v>
      </c>
    </row>
    <row r="43" spans="1:3" x14ac:dyDescent="0.2">
      <c r="A43" s="154">
        <v>79572</v>
      </c>
      <c r="B43" s="154" t="s">
        <v>1126</v>
      </c>
      <c r="C43" s="155">
        <v>2794</v>
      </c>
    </row>
    <row r="44" spans="1:3" x14ac:dyDescent="0.2">
      <c r="A44" s="156">
        <v>17703</v>
      </c>
      <c r="B44" s="156" t="s">
        <v>1126</v>
      </c>
      <c r="C44" s="157">
        <v>2842</v>
      </c>
    </row>
  </sheetData>
  <mergeCells count="1">
    <mergeCell ref="A4:D4"/>
  </mergeCells>
  <conditionalFormatting sqref="A1:A2 X1:X2">
    <cfRule type="expression" dxfId="235" priority="7">
      <formula>$A$2/$B$2&gt;=0.05</formula>
    </cfRule>
  </conditionalFormatting>
  <conditionalFormatting sqref="B1:B2 Y1:Y2">
    <cfRule type="expression" dxfId="234" priority="8">
      <formula>$A$2/$B$2&gt;=0.1</formula>
    </cfRule>
  </conditionalFormatting>
  <conditionalFormatting sqref="C1:C2 Z1:Z2">
    <cfRule type="expression" dxfId="233" priority="9">
      <formula>$A$2/$B$2&gt;=0.15</formula>
    </cfRule>
  </conditionalFormatting>
  <conditionalFormatting sqref="D1:D2 AA1:AA2">
    <cfRule type="expression" dxfId="232" priority="10">
      <formula>$A$2/$B$2&gt;=0.2</formula>
    </cfRule>
  </conditionalFormatting>
  <conditionalFormatting sqref="E1:E2 AB1:AB2">
    <cfRule type="expression" dxfId="231" priority="11">
      <formula>$A$2/$B$2&gt;=0.25</formula>
    </cfRule>
  </conditionalFormatting>
  <conditionalFormatting sqref="F1:F2 AC1:AC2">
    <cfRule type="expression" dxfId="230" priority="12">
      <formula>$A$2/$B$2&gt;=0.3</formula>
    </cfRule>
  </conditionalFormatting>
  <conditionalFormatting sqref="G1:G2 AD1:AD2">
    <cfRule type="expression" dxfId="229" priority="13">
      <formula>$A$2/$B$2&gt;=0.35</formula>
    </cfRule>
  </conditionalFormatting>
  <conditionalFormatting sqref="H1:H2 AE1:AE2">
    <cfRule type="expression" dxfId="228" priority="14">
      <formula>$A$2/$B$2&gt;=0.4</formula>
    </cfRule>
  </conditionalFormatting>
  <conditionalFormatting sqref="I1:I2 AF1:AF2">
    <cfRule type="expression" dxfId="227" priority="15">
      <formula>$A$2/$B$2&gt;=0.45</formula>
    </cfRule>
  </conditionalFormatting>
  <conditionalFormatting sqref="K1:K2 AH1:AH2">
    <cfRule type="expression" dxfId="226" priority="17">
      <formula>$A$2/$B$2&gt;=0.55</formula>
    </cfRule>
  </conditionalFormatting>
  <conditionalFormatting sqref="L1:L2 AI1:AI2">
    <cfRule type="expression" dxfId="225" priority="18">
      <formula>$A$2/$B$2&gt;=0.6</formula>
    </cfRule>
  </conditionalFormatting>
  <conditionalFormatting sqref="M1:M2 AJ1:AJ2">
    <cfRule type="expression" dxfId="224" priority="19">
      <formula>$A$2/$B$2&gt;=0.65</formula>
    </cfRule>
  </conditionalFormatting>
  <conditionalFormatting sqref="N1:N2 AK1:AK2">
    <cfRule type="expression" dxfId="223" priority="20">
      <formula>$A$2/$B$2&gt;=0.7</formula>
    </cfRule>
  </conditionalFormatting>
  <conditionalFormatting sqref="J1:J2 AG1:AG2">
    <cfRule type="expression" dxfId="222" priority="16">
      <formula>$A$2/$B$2&gt;=0.5</formula>
    </cfRule>
  </conditionalFormatting>
  <conditionalFormatting sqref="P1">
    <cfRule type="expression" dxfId="221" priority="6">
      <formula>$P$1&lt;&gt;""</formula>
    </cfRule>
  </conditionalFormatting>
  <conditionalFormatting sqref="A1:O2 X1:AO2 P2:R2 Q1:R1">
    <cfRule type="expression" dxfId="220" priority="5" stopIfTrue="1">
      <formula>$P$1="Feedback OFF"</formula>
    </cfRule>
  </conditionalFormatting>
  <conditionalFormatting sqref="O1:O2 AL1:AL2">
    <cfRule type="expression" dxfId="219" priority="21">
      <formula>$A$2/$B$2&gt;=0.75</formula>
    </cfRule>
  </conditionalFormatting>
  <conditionalFormatting sqref="P1:P2 AM1:AM2">
    <cfRule type="expression" dxfId="218" priority="22">
      <formula>$A$2/$B$2&gt;=0.8</formula>
    </cfRule>
  </conditionalFormatting>
  <conditionalFormatting sqref="Q1:Q2 AN1:AN2">
    <cfRule type="expression" dxfId="217" priority="23">
      <formula>$A$2/$B$2&gt;=0.85</formula>
    </cfRule>
  </conditionalFormatting>
  <conditionalFormatting sqref="R1:R2 AO1:AO2">
    <cfRule type="expression" dxfId="216" priority="24">
      <formula>$A$2/$B$2&gt;=1</formula>
    </cfRule>
  </conditionalFormatting>
  <conditionalFormatting sqref="A3:AA100">
    <cfRule type="expression" dxfId="210" priority="2" stopIfTrue="1">
      <formula>$D$2="DRAGGING CELLS IS NOT PERMITTED. PLEASE UNDO LAST ACTION!!"</formula>
    </cfRule>
  </conditionalFormatting>
  <dataValidations count="1">
    <dataValidation type="list" allowBlank="1" showInputMessage="1" showErrorMessage="1" sqref="P1" xr:uid="{AC9D22DA-958F-F041-8D0E-9C3292CCFA9F}">
      <formula1>"Feedback ON, Taunting ON, Feedback OFF"</formula1>
    </dataValidation>
  </dataValidation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25" stopIfTrue="1" id="{6247FFFC-78E4-5843-8B1E-DC333E357F7C}">
            <xm:f>AND((SortSC!$A$2/SortSC!$B$2&gt;=Scoreboard!$F$19),$P$1&lt;&gt;"Feedback OFF",IF(SortSC!A3=FeedbackSFX!$C$2, TRUE, FALSE))</xm:f>
            <x14:dxf>
              <fill>
                <patternFill>
                  <bgColor rgb="FFCEEED0"/>
                </patternFill>
              </fill>
            </x14:dxf>
          </x14:cfRule>
          <x14:cfRule type="expression" priority="26" stopIfTrue="1" id="{B43DA049-8356-3347-BBB7-39C77F9D800D}">
            <xm:f>AND((SortSC!$A$2/SortSC!$B$2&gt;=Scoreboard!$F$19),$P$1&lt;&gt;"Feedback OFF",IF(SortSC!A3=FeedbackSFX!$K$2, TRUE, FALSE))</xm:f>
            <x14:dxf>
              <fill>
                <patternFill>
                  <bgColor rgb="FFFFFF64"/>
                </patternFill>
              </fill>
            </x14:dxf>
          </x14:cfRule>
          <x14:cfRule type="expression" priority="27" stopIfTrue="1" id="{88FF2FFF-D85A-4842-B5AD-B489CAEEE859}">
            <xm:f>AND((SortSC!$A$2/SortSC!$B$2&gt;=Scoreboard!$F$19),$P$1&lt;&gt;"Feedback OFF",AND(IF(SortSC!A3&lt;&gt;FeedbackSFX!$C$2, TRUE, FALSE),SortSC!A3&lt;&gt;"",_xlfn.ISFORMULA(SortSC!A3)))</xm:f>
            <x14:dxf>
              <fill>
                <patternFill>
                  <bgColor rgb="FFFF99CC"/>
                </patternFill>
              </fill>
            </x14:dxf>
          </x14:cfRule>
          <xm:sqref>A3:AL44</xm:sqref>
        </x14:conditionalFormatting>
        <x14:conditionalFormatting xmlns:xm="http://schemas.microsoft.com/office/excel/2006/main">
          <x14:cfRule type="expression" priority="4" stopIfTrue="1" id="{63BDC6F4-8551-3B4E-95A1-8A6602B285C0}">
            <xm:f>Scoreboard!$F$25&lt;&gt;""</xm:f>
            <x14:dxf>
              <font>
                <color rgb="FF9C0006"/>
              </font>
              <fill>
                <patternFill>
                  <fgColor indexed="64"/>
                  <bgColor rgb="FFFFC7CE"/>
                </patternFill>
              </fill>
            </x14:dxf>
          </x14:cfRule>
          <xm:sqref>I1:N1</xm:sqref>
        </x14:conditionalFormatting>
        <x14:conditionalFormatting xmlns:xm="http://schemas.microsoft.com/office/excel/2006/main">
          <x14:cfRule type="expression" priority="1" stopIfTrue="1" id="{B02F9CE4-F1B9-1344-8FAB-D908CBE87A30}">
            <xm:f>Scoreboard!$E$4="Excel version: Invalid"</xm:f>
            <x14:dxf>
              <font>
                <color rgb="FF9C0006"/>
              </font>
              <fill>
                <patternFill>
                  <fgColor indexed="64"/>
                  <bgColor rgb="FFFFC7CE"/>
                </patternFill>
              </fill>
            </x14:dxf>
          </x14:cfRule>
          <x14:cfRule type="expression" priority="3" stopIfTrue="1" id="{2683E366-657A-EC4F-9243-003B81C3688D}">
            <xm:f>Scoreboard!$F$25&lt;&gt;""</xm:f>
            <x14:dxf>
              <font>
                <color rgb="FF9C0006"/>
              </font>
              <fill>
                <patternFill>
                  <fgColor indexed="64"/>
                  <bgColor rgb="FFFFC7CE"/>
                </patternFill>
              </fill>
            </x14:dxf>
          </x14:cfRule>
          <xm:sqref>A3:AA100</xm:sqref>
        </x14:conditionalFormatting>
      </x14:conditionalFormatting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94E5A-BE12-3745-8B62-CB7EDBAEE206}">
  <sheetPr>
    <tabColor rgb="FF4FADEA"/>
  </sheetPr>
  <dimension ref="A1:AO44"/>
  <sheetViews>
    <sheetView showGridLines="0" zoomScale="130" zoomScaleNormal="130" workbookViewId="0">
      <pane ySplit="2" topLeftCell="A3" activePane="bottomLeft" state="frozen"/>
      <selection pane="bottomLeft" activeCell="A3" sqref="A3:XFD3"/>
    </sheetView>
  </sheetViews>
  <sheetFormatPr baseColWidth="10" defaultRowHeight="9" x14ac:dyDescent="0.15"/>
  <cols>
    <col min="1" max="1" width="19.6640625" style="100" customWidth="1"/>
    <col min="2" max="2" width="10.5" style="100" bestFit="1" customWidth="1"/>
    <col min="3" max="3" width="14.5" style="100" customWidth="1"/>
    <col min="4" max="4" width="11.33203125" style="100" bestFit="1" customWidth="1"/>
    <col min="5" max="5" width="16" style="100" bestFit="1" customWidth="1"/>
    <col min="6" max="6" width="15" style="100" bestFit="1" customWidth="1"/>
    <col min="7" max="7" width="12.83203125" style="100" bestFit="1" customWidth="1"/>
    <col min="8" max="16384" width="10.83203125" style="100"/>
  </cols>
  <sheetData>
    <row r="1" spans="1:41" ht="22" customHeight="1" x14ac:dyDescent="0.15">
      <c r="A1" s="100" t="s">
        <v>1387</v>
      </c>
      <c r="B1" s="100" t="s">
        <v>1388</v>
      </c>
      <c r="C1" s="100" t="s">
        <v>1389</v>
      </c>
      <c r="D1" s="102" t="str" cm="1">
        <f t="array" aca="1" ref="D1" ca="1">IFERROR(
    _xlfn.LET(
        _xlpm.FileName, MID(CELL("filename", A1), FIND("]", CELL("filename", A1)) + 1, 255),
        _xlpm.DynamicRef, INDIRECT("'#_" &amp; _xlpm.FileName &amp; "'!" &amp; C2),
        IF(
            TYPE(_xlpm.DynamicRef) = 1,
            VLOOKUP(
                CELL("format", _xlpm.DynamicRef),
                FormatCodesSFX!$A$4:$B$53,
                2,
                FALSE
            ),
            _xlfn.SWITCH(
                TYPE(_xlpm.DynamicRef),
                2, "short text",
                4, "logical",
                16, "error",
                64, "long text",
                "Other"
            )
        )
    ),
    "Error in formula"
)</f>
        <v>error</v>
      </c>
      <c r="I1" s="102" t="str">
        <f>SortSC!$I$1</f>
        <v>Super Mascot</v>
      </c>
      <c r="J1" s="102"/>
      <c r="K1" s="102"/>
      <c r="L1" s="102" t="s">
        <v>1390</v>
      </c>
      <c r="M1" s="102"/>
      <c r="N1" s="102"/>
      <c r="O1" s="102"/>
      <c r="P1" s="102" t="s">
        <v>1391</v>
      </c>
      <c r="Q1" s="102"/>
      <c r="R1" s="102"/>
      <c r="S1" s="92"/>
      <c r="T1" s="92"/>
      <c r="U1" s="92"/>
      <c r="V1" s="92"/>
      <c r="W1" s="92"/>
      <c r="X1" s="100" t="str">
        <f t="shared" ref="X1:AA2" si="0">A1</f>
        <v>earned</v>
      </c>
      <c r="Y1" s="100" t="str">
        <f t="shared" si="0"/>
        <v>possible</v>
      </c>
      <c r="Z1" s="100" t="str">
        <f t="shared" si="0"/>
        <v>cell</v>
      </c>
      <c r="AA1" s="102" t="str">
        <f t="shared" ca="1" si="0"/>
        <v>error</v>
      </c>
      <c r="AD1" s="92"/>
      <c r="AE1" s="92"/>
      <c r="AF1" s="102" t="str">
        <f>I1</f>
        <v>Super Mascot</v>
      </c>
      <c r="AG1" s="102"/>
      <c r="AH1" s="92"/>
      <c r="AI1" s="92"/>
      <c r="AJ1" s="92"/>
      <c r="AK1" s="92"/>
      <c r="AL1" s="102" t="s">
        <v>1390</v>
      </c>
      <c r="AM1" s="92"/>
      <c r="AN1" s="92"/>
      <c r="AO1" s="92"/>
    </row>
    <row r="2" spans="1:41" ht="23" customHeight="1" x14ac:dyDescent="0.15">
      <c r="A2" s="100" t="str">
        <f ca="1">SortSC!$A$2</f>
        <v/>
      </c>
      <c r="B2" s="103">
        <f>SortSC!$B$2</f>
        <v>5</v>
      </c>
      <c r="C2" s="100" t="str" cm="1">
        <f t="array" aca="1" ref="C2" ca="1">SUBSTITUTE(IF(LEN(CELL("address"))&lt;15,CELL("address"),""),"$","")</f>
        <v/>
      </c>
      <c r="D2" s="102" t="str" cm="1">
        <f t="array" aca="1" ref="D2" ca="1">IF(ISNUMBER(SEARCH("#REF!",_xlfn.SINGLE(_xlfn.FORMULATEXT(INDIRECT("'SortSC'!" &amp; C2))))), "DRAGGING CELLS IS NOT PERMITTED. PLEASE UNDO LAST ACTION!!",IF(IF(SortSC!B2=0,1,SortSC!C2/SortSC!B2)&gt;=Scoreboard!$F$19,IF(ISNUMBER(SEARCH("#REF!",_xlfn.SINGLE(_xlfn.FORMULATEXT(INDIRECT("'SortSC'!"&amp;C2))))),"DRAGGING CELLS IS NOT PERMITTED. PLEASE UNDO LAST ACTION!!",IF($P$1&lt;&gt;"Feedback OFF",IFERROR(HLOOKUP(INDIRECT("'SortSC'!"&amp;C2),FeedbackSFX!$B$2:$N$10,IF($P$1="Feedback ON", 2, FeedbackSFX!B1), FALSE), ""),"")),IF(IF(SortSC!B2=0,1,SortSC!C2/SortSC!B2)&gt;=Scoreboard!$F$19/2,"Earn "&amp;TEXT(Scoreboard!$F$19,"0%")&amp;" to unlock score and feedback. ---&gt; Halfway There!!!","Earn "&amp;TEXT(Scoreboard!$F$19,"0%")&amp;" to unlock score and feedback.")))</f>
        <v>Earn 50% to unlock score and feedback.</v>
      </c>
      <c r="I2" s="104"/>
      <c r="S2" s="92"/>
      <c r="T2" s="92"/>
      <c r="U2" s="92"/>
      <c r="V2" s="92"/>
      <c r="W2" s="92"/>
      <c r="X2" s="105" t="str">
        <f t="shared" ca="1" si="0"/>
        <v/>
      </c>
      <c r="Y2" s="105">
        <f t="shared" si="0"/>
        <v>5</v>
      </c>
      <c r="Z2" s="105" t="str">
        <f t="shared" ca="1" si="0"/>
        <v/>
      </c>
      <c r="AA2" s="102" t="str">
        <f t="shared" ca="1" si="0"/>
        <v>Earn 50% to unlock score and feedback.</v>
      </c>
      <c r="AD2" s="92"/>
      <c r="AE2" s="92"/>
      <c r="AF2" s="92"/>
      <c r="AG2" s="92"/>
      <c r="AH2" s="92"/>
      <c r="AI2" s="92"/>
      <c r="AJ2" s="92"/>
      <c r="AK2" s="92"/>
      <c r="AL2" s="92"/>
      <c r="AM2" s="92"/>
      <c r="AN2" s="92"/>
      <c r="AO2" s="92"/>
    </row>
    <row r="3" spans="1:41" x14ac:dyDescent="0.15">
      <c r="A3" s="94" t="s">
        <v>1104</v>
      </c>
      <c r="B3" s="95"/>
      <c r="C3" s="95"/>
    </row>
    <row r="4" spans="1:41" ht="101" customHeight="1" x14ac:dyDescent="0.15">
      <c r="A4" s="159" t="s">
        <v>1105</v>
      </c>
      <c r="B4" s="159"/>
      <c r="C4" s="159"/>
      <c r="D4" s="159"/>
    </row>
    <row r="5" spans="1:41" x14ac:dyDescent="0.15">
      <c r="A5" s="160"/>
      <c r="B5" s="117"/>
      <c r="C5" s="117"/>
    </row>
    <row r="6" spans="1:41" x14ac:dyDescent="0.15">
      <c r="A6" s="160"/>
      <c r="B6" s="117"/>
      <c r="C6" s="117"/>
    </row>
    <row r="7" spans="1:41" x14ac:dyDescent="0.15">
      <c r="A7" s="160" t="s">
        <v>1106</v>
      </c>
      <c r="B7" s="117"/>
      <c r="C7" s="117"/>
    </row>
    <row r="8" spans="1:41" x14ac:dyDescent="0.15">
      <c r="A8" s="162" t="str">
        <f>_xlfn.CONCAT($C$11:$C$44)</f>
        <v>2168208926518231622399210524764258622192140913076782761220847321422198018701283114038026451652128313262533284227941736652327</v>
      </c>
      <c r="B8" s="117"/>
      <c r="C8" s="117" t="s">
        <v>69</v>
      </c>
    </row>
    <row r="9" spans="1:41" x14ac:dyDescent="0.15">
      <c r="A9" s="160"/>
      <c r="B9" s="117"/>
      <c r="C9" s="117"/>
    </row>
    <row r="10" spans="1:41" s="104" customFormat="1" x14ac:dyDescent="0.15">
      <c r="A10" s="104" t="s">
        <v>1107</v>
      </c>
      <c r="B10" s="104" t="s">
        <v>1108</v>
      </c>
      <c r="C10" s="104" t="s">
        <v>1109</v>
      </c>
    </row>
    <row r="11" spans="1:41" x14ac:dyDescent="0.15">
      <c r="A11" s="100">
        <v>69915</v>
      </c>
      <c r="B11" s="100" t="s">
        <v>1110</v>
      </c>
      <c r="C11" s="161">
        <v>2168</v>
      </c>
    </row>
    <row r="12" spans="1:41" x14ac:dyDescent="0.15">
      <c r="A12" s="100">
        <v>42961</v>
      </c>
      <c r="B12" s="100" t="s">
        <v>1110</v>
      </c>
      <c r="C12" s="161">
        <v>2089</v>
      </c>
    </row>
    <row r="13" spans="1:41" x14ac:dyDescent="0.15">
      <c r="A13" s="100">
        <v>49549</v>
      </c>
      <c r="B13" s="100" t="s">
        <v>1111</v>
      </c>
      <c r="C13" s="161">
        <v>2651</v>
      </c>
    </row>
    <row r="14" spans="1:41" x14ac:dyDescent="0.15">
      <c r="A14" s="100">
        <v>77071</v>
      </c>
      <c r="B14" s="100" t="s">
        <v>1111</v>
      </c>
      <c r="C14" s="161">
        <v>823</v>
      </c>
    </row>
    <row r="15" spans="1:41" x14ac:dyDescent="0.15">
      <c r="A15" s="100">
        <v>78211</v>
      </c>
      <c r="B15" s="100" t="s">
        <v>1112</v>
      </c>
      <c r="C15" s="161">
        <v>162</v>
      </c>
    </row>
    <row r="16" spans="1:41" x14ac:dyDescent="0.15">
      <c r="A16" s="100">
        <v>22679</v>
      </c>
      <c r="B16" s="100" t="s">
        <v>1113</v>
      </c>
      <c r="C16" s="161">
        <v>2399</v>
      </c>
    </row>
    <row r="17" spans="1:3" x14ac:dyDescent="0.15">
      <c r="A17" s="100">
        <v>64421</v>
      </c>
      <c r="B17" s="100" t="s">
        <v>1113</v>
      </c>
      <c r="C17" s="161">
        <v>2105</v>
      </c>
    </row>
    <row r="18" spans="1:3" x14ac:dyDescent="0.15">
      <c r="A18" s="100">
        <v>63213</v>
      </c>
      <c r="B18" s="100" t="s">
        <v>1114</v>
      </c>
      <c r="C18" s="161">
        <v>2476</v>
      </c>
    </row>
    <row r="19" spans="1:3" x14ac:dyDescent="0.15">
      <c r="A19" s="100">
        <v>56248</v>
      </c>
      <c r="B19" s="100" t="s">
        <v>1114</v>
      </c>
      <c r="C19" s="161">
        <v>425</v>
      </c>
    </row>
    <row r="20" spans="1:3" x14ac:dyDescent="0.15">
      <c r="A20" s="100">
        <v>87710</v>
      </c>
      <c r="B20" s="100" t="s">
        <v>1115</v>
      </c>
      <c r="C20" s="161">
        <v>862</v>
      </c>
    </row>
    <row r="21" spans="1:3" x14ac:dyDescent="0.15">
      <c r="A21" s="100">
        <v>37701</v>
      </c>
      <c r="B21" s="100" t="s">
        <v>1116</v>
      </c>
      <c r="C21" s="161">
        <v>2192</v>
      </c>
    </row>
    <row r="22" spans="1:3" x14ac:dyDescent="0.15">
      <c r="A22" s="100">
        <v>64414</v>
      </c>
      <c r="B22" s="100" t="s">
        <v>1117</v>
      </c>
      <c r="C22" s="161">
        <v>1409</v>
      </c>
    </row>
    <row r="23" spans="1:3" x14ac:dyDescent="0.15">
      <c r="A23" s="100">
        <v>48826</v>
      </c>
      <c r="B23" s="100" t="s">
        <v>1117</v>
      </c>
      <c r="C23" s="161">
        <v>1307</v>
      </c>
    </row>
    <row r="24" spans="1:3" x14ac:dyDescent="0.15">
      <c r="A24" s="100">
        <v>80980</v>
      </c>
      <c r="B24" s="100" t="s">
        <v>1117</v>
      </c>
      <c r="C24" s="161">
        <v>678</v>
      </c>
    </row>
    <row r="25" spans="1:3" x14ac:dyDescent="0.15">
      <c r="A25" s="100">
        <v>55741</v>
      </c>
      <c r="B25" s="100" t="s">
        <v>1118</v>
      </c>
      <c r="C25" s="161">
        <v>2761</v>
      </c>
    </row>
    <row r="26" spans="1:3" x14ac:dyDescent="0.15">
      <c r="A26" s="100">
        <v>78926</v>
      </c>
      <c r="B26" s="100" t="s">
        <v>1119</v>
      </c>
      <c r="C26" s="161">
        <v>2208</v>
      </c>
    </row>
    <row r="27" spans="1:3" x14ac:dyDescent="0.15">
      <c r="A27" s="100">
        <v>65668</v>
      </c>
      <c r="B27" s="100" t="s">
        <v>1119</v>
      </c>
      <c r="C27" s="161">
        <v>47</v>
      </c>
    </row>
    <row r="28" spans="1:3" x14ac:dyDescent="0.15">
      <c r="A28" s="100">
        <v>62657</v>
      </c>
      <c r="B28" s="100" t="s">
        <v>1120</v>
      </c>
      <c r="C28" s="161">
        <v>321</v>
      </c>
    </row>
    <row r="29" spans="1:3" x14ac:dyDescent="0.15">
      <c r="A29" s="100">
        <v>11281</v>
      </c>
      <c r="B29" s="100" t="s">
        <v>1121</v>
      </c>
      <c r="C29" s="161">
        <v>422</v>
      </c>
    </row>
    <row r="30" spans="1:3" x14ac:dyDescent="0.15">
      <c r="A30" s="100">
        <v>10277</v>
      </c>
      <c r="B30" s="100" t="s">
        <v>1122</v>
      </c>
      <c r="C30" s="161">
        <v>1980</v>
      </c>
    </row>
    <row r="31" spans="1:3" x14ac:dyDescent="0.15">
      <c r="A31" s="100">
        <v>36314</v>
      </c>
      <c r="B31" s="100" t="s">
        <v>1122</v>
      </c>
      <c r="C31" s="161">
        <v>1870</v>
      </c>
    </row>
    <row r="32" spans="1:3" x14ac:dyDescent="0.15">
      <c r="A32" s="100">
        <v>69555</v>
      </c>
      <c r="B32" s="100" t="s">
        <v>1122</v>
      </c>
      <c r="C32" s="161">
        <v>1283</v>
      </c>
    </row>
    <row r="33" spans="1:3" x14ac:dyDescent="0.15">
      <c r="A33" s="100">
        <v>19035</v>
      </c>
      <c r="B33" s="100" t="s">
        <v>1122</v>
      </c>
      <c r="C33" s="161">
        <v>1140</v>
      </c>
    </row>
    <row r="34" spans="1:3" x14ac:dyDescent="0.15">
      <c r="A34" s="100">
        <v>75085</v>
      </c>
      <c r="B34" s="100" t="s">
        <v>1122</v>
      </c>
      <c r="C34" s="161">
        <v>380</v>
      </c>
    </row>
    <row r="35" spans="1:3" x14ac:dyDescent="0.15">
      <c r="A35" s="100">
        <v>34389</v>
      </c>
      <c r="B35" s="100" t="s">
        <v>1123</v>
      </c>
      <c r="C35" s="161">
        <v>2645</v>
      </c>
    </row>
    <row r="36" spans="1:3" x14ac:dyDescent="0.15">
      <c r="A36" s="100">
        <v>32626</v>
      </c>
      <c r="B36" s="100" t="s">
        <v>1123</v>
      </c>
      <c r="C36" s="161">
        <v>1652</v>
      </c>
    </row>
    <row r="37" spans="1:3" x14ac:dyDescent="0.15">
      <c r="A37" s="100">
        <v>74002</v>
      </c>
      <c r="B37" s="100" t="s">
        <v>1123</v>
      </c>
      <c r="C37" s="161">
        <v>1283</v>
      </c>
    </row>
    <row r="38" spans="1:3" x14ac:dyDescent="0.15">
      <c r="A38" s="100">
        <v>98546</v>
      </c>
      <c r="B38" s="100" t="s">
        <v>1124</v>
      </c>
      <c r="C38" s="161">
        <v>1326</v>
      </c>
    </row>
    <row r="39" spans="1:3" x14ac:dyDescent="0.15">
      <c r="A39" s="100">
        <v>76668</v>
      </c>
      <c r="B39" s="100" t="s">
        <v>1125</v>
      </c>
      <c r="C39" s="161">
        <v>2533</v>
      </c>
    </row>
    <row r="40" spans="1:3" x14ac:dyDescent="0.15">
      <c r="A40" s="100">
        <v>17703</v>
      </c>
      <c r="B40" s="100" t="s">
        <v>1126</v>
      </c>
      <c r="C40" s="161">
        <v>2842</v>
      </c>
    </row>
    <row r="41" spans="1:3" x14ac:dyDescent="0.15">
      <c r="A41" s="100">
        <v>79572</v>
      </c>
      <c r="B41" s="100" t="s">
        <v>1126</v>
      </c>
      <c r="C41" s="161">
        <v>2794</v>
      </c>
    </row>
    <row r="42" spans="1:3" x14ac:dyDescent="0.15">
      <c r="A42" s="100">
        <v>72806</v>
      </c>
      <c r="B42" s="100" t="s">
        <v>1126</v>
      </c>
      <c r="C42" s="161">
        <v>1736</v>
      </c>
    </row>
    <row r="43" spans="1:3" x14ac:dyDescent="0.15">
      <c r="A43" s="100">
        <v>21182</v>
      </c>
      <c r="B43" s="100" t="s">
        <v>1126</v>
      </c>
      <c r="C43" s="161">
        <v>652</v>
      </c>
    </row>
    <row r="44" spans="1:3" x14ac:dyDescent="0.15">
      <c r="A44" s="100">
        <v>10875</v>
      </c>
      <c r="B44" s="100" t="s">
        <v>1126</v>
      </c>
      <c r="C44" s="161">
        <v>327</v>
      </c>
    </row>
  </sheetData>
  <mergeCells count="1">
    <mergeCell ref="A4:D4"/>
  </mergeCells>
  <conditionalFormatting sqref="A1:A2 X1:X2">
    <cfRule type="expression" dxfId="208" priority="3">
      <formula>$A$2/$B$2&gt;=0.05</formula>
    </cfRule>
  </conditionalFormatting>
  <conditionalFormatting sqref="B1:B2 Y1:Y2">
    <cfRule type="expression" dxfId="207" priority="4">
      <formula>$A$2/$B$2&gt;=0.1</formula>
    </cfRule>
  </conditionalFormatting>
  <conditionalFormatting sqref="C1:C2 Z1:Z2">
    <cfRule type="expression" dxfId="206" priority="5">
      <formula>$A$2/$B$2&gt;=0.15</formula>
    </cfRule>
  </conditionalFormatting>
  <conditionalFormatting sqref="D1:D2 AA1:AA2">
    <cfRule type="expression" dxfId="205" priority="6">
      <formula>$A$2/$B$2&gt;=0.2</formula>
    </cfRule>
  </conditionalFormatting>
  <conditionalFormatting sqref="E1:E2 AB1:AB2">
    <cfRule type="expression" dxfId="204" priority="7">
      <formula>$A$2/$B$2&gt;=0.25</formula>
    </cfRule>
  </conditionalFormatting>
  <conditionalFormatting sqref="F1:F2 AC1:AC2">
    <cfRule type="expression" dxfId="203" priority="8">
      <formula>$A$2/$B$2&gt;=0.3</formula>
    </cfRule>
  </conditionalFormatting>
  <conditionalFormatting sqref="G1:G2 AD1:AD2">
    <cfRule type="expression" dxfId="202" priority="9">
      <formula>$A$2/$B$2&gt;=0.35</formula>
    </cfRule>
  </conditionalFormatting>
  <conditionalFormatting sqref="H1:H2 AE1:AE2">
    <cfRule type="expression" dxfId="201" priority="10">
      <formula>$A$2/$B$2&gt;=0.4</formula>
    </cfRule>
  </conditionalFormatting>
  <conditionalFormatting sqref="I1:I2 AF1:AF2">
    <cfRule type="expression" dxfId="200" priority="11">
      <formula>$A$2/$B$2&gt;=0.45</formula>
    </cfRule>
  </conditionalFormatting>
  <conditionalFormatting sqref="K1:K2 AH1:AH2">
    <cfRule type="expression" dxfId="199" priority="13">
      <formula>$A$2/$B$2&gt;=0.55</formula>
    </cfRule>
  </conditionalFormatting>
  <conditionalFormatting sqref="L1:L2 AI1:AI2">
    <cfRule type="expression" dxfId="198" priority="14">
      <formula>$A$2/$B$2&gt;=0.6</formula>
    </cfRule>
  </conditionalFormatting>
  <conditionalFormatting sqref="M1:M2 AJ1:AJ2">
    <cfRule type="expression" dxfId="197" priority="15">
      <formula>$A$2/$B$2&gt;=0.65</formula>
    </cfRule>
  </conditionalFormatting>
  <conditionalFormatting sqref="N1:N2 AK1:AK2">
    <cfRule type="expression" dxfId="196" priority="16">
      <formula>$A$2/$B$2&gt;=0.7</formula>
    </cfRule>
  </conditionalFormatting>
  <conditionalFormatting sqref="J1:J2 AG1:AG2">
    <cfRule type="expression" dxfId="195" priority="12">
      <formula>$A$2/$B$2&gt;=0.5</formula>
    </cfRule>
  </conditionalFormatting>
  <conditionalFormatting sqref="P1">
    <cfRule type="expression" dxfId="194" priority="2">
      <formula>$P$1&lt;&gt;""</formula>
    </cfRule>
  </conditionalFormatting>
  <conditionalFormatting sqref="A1:O2 X1:AO2 P2:R2 Q1:R1">
    <cfRule type="expression" dxfId="193" priority="1" stopIfTrue="1">
      <formula>$P$1="Feedback OFF"</formula>
    </cfRule>
  </conditionalFormatting>
  <conditionalFormatting sqref="O1:O2 AL1:AL2">
    <cfRule type="expression" dxfId="192" priority="17">
      <formula>$A$2/$B$2&gt;=0.75</formula>
    </cfRule>
  </conditionalFormatting>
  <conditionalFormatting sqref="P1:P2 AM1:AM2">
    <cfRule type="expression" dxfId="191" priority="18">
      <formula>$A$2/$B$2&gt;=0.8</formula>
    </cfRule>
  </conditionalFormatting>
  <conditionalFormatting sqref="Q1:Q2 AN1:AN2">
    <cfRule type="expression" dxfId="190" priority="19">
      <formula>$A$2/$B$2&gt;=0.85</formula>
    </cfRule>
  </conditionalFormatting>
  <conditionalFormatting sqref="R1:R2 AO1:AO2">
    <cfRule type="expression" dxfId="189" priority="20">
      <formula>$A$2/$B$2&gt;=1</formula>
    </cfRule>
  </conditionalFormatting>
  <dataValidations count="1">
    <dataValidation type="list" allowBlank="1" showInputMessage="1" showErrorMessage="1" sqref="P1" xr:uid="{F2BFBE4C-9ADC-DE40-943A-C888D706057C}">
      <formula1>"Feedback ON, Taunting ON, Feedback OFF"</formula1>
    </dataValidation>
  </dataValidations>
  <pageMargins left="0.7" right="0.7" top="0.75" bottom="0.75" header="0.3" footer="0.3"/>
  <legacyDrawing r:id="rId1"/>
  <tableParts count="1">
    <tablePart r:id="rId2"/>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9298B9-90E7-934E-B97D-CDBDA7BAFD24}">
  <sheetPr>
    <tabColor rgb="FF4FADEA"/>
  </sheetPr>
  <dimension ref="A3:D44"/>
  <sheetViews>
    <sheetView showGridLines="0" zoomScale="130" zoomScaleNormal="130" workbookViewId="0">
      <selection activeCell="F4" sqref="F4"/>
    </sheetView>
  </sheetViews>
  <sheetFormatPr baseColWidth="10" defaultRowHeight="9" x14ac:dyDescent="0.15"/>
  <cols>
    <col min="1" max="1" width="22.5" style="100" customWidth="1"/>
    <col min="2" max="2" width="19.1640625" style="100" customWidth="1"/>
    <col min="3" max="3" width="19.33203125" style="100" customWidth="1"/>
    <col min="4" max="4" width="14.5" style="100" customWidth="1"/>
    <col min="5" max="5" width="11.33203125" style="100" bestFit="1" customWidth="1"/>
    <col min="6" max="6" width="16" style="100" bestFit="1" customWidth="1"/>
    <col min="7" max="7" width="15" style="100" bestFit="1" customWidth="1"/>
    <col min="8" max="8" width="12.83203125" style="100" bestFit="1" customWidth="1"/>
    <col min="9" max="16384" width="10.83203125" style="100"/>
  </cols>
  <sheetData>
    <row r="3" spans="1:4" s="100" customFormat="1" x14ac:dyDescent="0.15">
      <c r="A3" s="94">
        <v>0</v>
      </c>
      <c r="B3" s="95"/>
      <c r="C3" s="95"/>
      <c r="D3" s="95"/>
    </row>
    <row r="4" spans="1:4" s="100" customFormat="1" ht="73" customHeight="1" x14ac:dyDescent="0.15">
      <c r="A4" s="159">
        <v>0</v>
      </c>
      <c r="B4" s="159"/>
      <c r="C4" s="159"/>
      <c r="D4" s="159"/>
    </row>
    <row r="7" spans="1:4" s="100" customFormat="1" x14ac:dyDescent="0.15">
      <c r="A7" s="102">
        <v>0</v>
      </c>
    </row>
    <row r="8" spans="1:4" s="100" customFormat="1" x14ac:dyDescent="0.15">
      <c r="A8" s="164">
        <v>5</v>
      </c>
      <c r="C8" s="100">
        <v>0</v>
      </c>
    </row>
    <row r="10" spans="1:4" s="104" customFormat="1" x14ac:dyDescent="0.15">
      <c r="A10" s="104" t="s">
        <v>1399</v>
      </c>
      <c r="B10" s="104" t="s">
        <v>1400</v>
      </c>
      <c r="C10" s="104" t="s">
        <v>1401</v>
      </c>
      <c r="D10" s="104" t="s">
        <v>1402</v>
      </c>
    </row>
    <row r="11" spans="1:4" s="100" customFormat="1" x14ac:dyDescent="0.15">
      <c r="A11" s="100">
        <v>0</v>
      </c>
      <c r="B11" s="100">
        <v>0</v>
      </c>
      <c r="C11" s="100">
        <v>0</v>
      </c>
      <c r="D11" s="161">
        <v>0</v>
      </c>
    </row>
    <row r="12" spans="1:4" s="100" customFormat="1" hidden="1" x14ac:dyDescent="0.15">
      <c r="A12" s="100">
        <v>0</v>
      </c>
      <c r="B12" s="100">
        <v>0</v>
      </c>
      <c r="C12" s="100">
        <v>0</v>
      </c>
      <c r="D12" s="161">
        <v>0</v>
      </c>
    </row>
    <row r="13" spans="1:4" s="100" customFormat="1" hidden="1" x14ac:dyDescent="0.15">
      <c r="A13" s="100">
        <v>0</v>
      </c>
      <c r="B13" s="100">
        <v>0</v>
      </c>
      <c r="C13" s="100">
        <v>0</v>
      </c>
      <c r="D13" s="161">
        <v>0</v>
      </c>
    </row>
    <row r="14" spans="1:4" s="100" customFormat="1" x14ac:dyDescent="0.15">
      <c r="A14" s="100">
        <v>0</v>
      </c>
      <c r="B14" s="100">
        <v>0</v>
      </c>
      <c r="C14" s="100">
        <v>0</v>
      </c>
      <c r="D14" s="161">
        <v>0</v>
      </c>
    </row>
    <row r="15" spans="1:4" s="100" customFormat="1" hidden="1" x14ac:dyDescent="0.15">
      <c r="A15" s="100">
        <v>0</v>
      </c>
      <c r="B15" s="100">
        <v>0</v>
      </c>
      <c r="C15" s="100">
        <v>0</v>
      </c>
      <c r="D15" s="161">
        <v>0</v>
      </c>
    </row>
    <row r="16" spans="1:4" s="100" customFormat="1" hidden="1" x14ac:dyDescent="0.15">
      <c r="A16" s="100">
        <v>0</v>
      </c>
      <c r="B16" s="100">
        <v>0</v>
      </c>
      <c r="C16" s="100">
        <v>0</v>
      </c>
      <c r="D16" s="161">
        <v>0</v>
      </c>
    </row>
    <row r="17" spans="1:4" s="100" customFormat="1" x14ac:dyDescent="0.15">
      <c r="A17" s="100">
        <v>0</v>
      </c>
      <c r="B17" s="100">
        <v>0</v>
      </c>
      <c r="C17" s="100">
        <v>0</v>
      </c>
      <c r="D17" s="161">
        <v>0</v>
      </c>
    </row>
    <row r="18" spans="1:4" s="100" customFormat="1" hidden="1" x14ac:dyDescent="0.15">
      <c r="A18" s="100">
        <v>0</v>
      </c>
      <c r="B18" s="100">
        <v>0</v>
      </c>
      <c r="C18" s="100">
        <v>0</v>
      </c>
      <c r="D18" s="161">
        <v>0</v>
      </c>
    </row>
    <row r="19" spans="1:4" s="100" customFormat="1" x14ac:dyDescent="0.15">
      <c r="A19" s="100">
        <v>0</v>
      </c>
      <c r="B19" s="100">
        <v>0</v>
      </c>
      <c r="C19" s="100">
        <v>0</v>
      </c>
      <c r="D19" s="161">
        <v>0</v>
      </c>
    </row>
    <row r="20" spans="1:4" s="100" customFormat="1" hidden="1" x14ac:dyDescent="0.15">
      <c r="A20" s="100">
        <v>0</v>
      </c>
      <c r="B20" s="100">
        <v>0</v>
      </c>
      <c r="C20" s="100">
        <v>0</v>
      </c>
      <c r="D20" s="161">
        <v>0</v>
      </c>
    </row>
    <row r="21" spans="1:4" s="100" customFormat="1" x14ac:dyDescent="0.15">
      <c r="A21" s="100">
        <v>0</v>
      </c>
      <c r="B21" s="100">
        <v>0</v>
      </c>
      <c r="C21" s="100">
        <v>0</v>
      </c>
      <c r="D21" s="161">
        <v>0</v>
      </c>
    </row>
    <row r="22" spans="1:4" s="100" customFormat="1" hidden="1" x14ac:dyDescent="0.15">
      <c r="A22" s="100">
        <v>0</v>
      </c>
      <c r="B22" s="100">
        <v>0</v>
      </c>
      <c r="C22" s="100">
        <v>0</v>
      </c>
      <c r="D22" s="161">
        <v>0</v>
      </c>
    </row>
    <row r="23" spans="1:4" s="100" customFormat="1" hidden="1" x14ac:dyDescent="0.15">
      <c r="A23" s="100">
        <v>0</v>
      </c>
      <c r="B23" s="100">
        <v>0</v>
      </c>
      <c r="C23" s="100">
        <v>0</v>
      </c>
      <c r="D23" s="161">
        <v>0</v>
      </c>
    </row>
    <row r="24" spans="1:4" s="100" customFormat="1" hidden="1" x14ac:dyDescent="0.15">
      <c r="A24" s="100">
        <v>0</v>
      </c>
      <c r="B24" s="100">
        <v>0</v>
      </c>
      <c r="C24" s="100">
        <v>0</v>
      </c>
      <c r="D24" s="161">
        <v>0</v>
      </c>
    </row>
    <row r="25" spans="1:4" s="100" customFormat="1" x14ac:dyDescent="0.15">
      <c r="A25" s="100">
        <v>0</v>
      </c>
      <c r="B25" s="100">
        <v>0</v>
      </c>
      <c r="C25" s="100">
        <v>0</v>
      </c>
      <c r="D25" s="161">
        <v>0</v>
      </c>
    </row>
    <row r="26" spans="1:4" s="100" customFormat="1" hidden="1" x14ac:dyDescent="0.15">
      <c r="A26" s="100">
        <v>0</v>
      </c>
      <c r="B26" s="100">
        <v>0</v>
      </c>
      <c r="C26" s="100">
        <v>0</v>
      </c>
      <c r="D26" s="161">
        <v>0</v>
      </c>
    </row>
    <row r="27" spans="1:4" s="100" customFormat="1" hidden="1" x14ac:dyDescent="0.15">
      <c r="A27" s="100">
        <v>0</v>
      </c>
      <c r="B27" s="100">
        <v>0</v>
      </c>
      <c r="C27" s="100">
        <v>0</v>
      </c>
      <c r="D27" s="161">
        <v>0</v>
      </c>
    </row>
    <row r="28" spans="1:4" s="100" customFormat="1" x14ac:dyDescent="0.15">
      <c r="A28" s="100">
        <v>0</v>
      </c>
      <c r="B28" s="100">
        <v>0</v>
      </c>
      <c r="C28" s="100">
        <v>0</v>
      </c>
      <c r="D28" s="161">
        <v>0</v>
      </c>
    </row>
    <row r="29" spans="1:4" s="100" customFormat="1" hidden="1" x14ac:dyDescent="0.15">
      <c r="A29" s="100">
        <v>0</v>
      </c>
      <c r="B29" s="100">
        <v>0</v>
      </c>
      <c r="C29" s="100">
        <v>0</v>
      </c>
      <c r="D29" s="161">
        <v>0</v>
      </c>
    </row>
    <row r="30" spans="1:4" s="100" customFormat="1" hidden="1" x14ac:dyDescent="0.15">
      <c r="A30" s="100">
        <v>0</v>
      </c>
      <c r="B30" s="100">
        <v>0</v>
      </c>
      <c r="C30" s="100">
        <v>0</v>
      </c>
      <c r="D30" s="161">
        <v>0</v>
      </c>
    </row>
    <row r="31" spans="1:4" s="100" customFormat="1" hidden="1" x14ac:dyDescent="0.15">
      <c r="A31" s="100">
        <v>0</v>
      </c>
      <c r="B31" s="100">
        <v>0</v>
      </c>
      <c r="C31" s="100">
        <v>0</v>
      </c>
      <c r="D31" s="161">
        <v>0</v>
      </c>
    </row>
    <row r="32" spans="1:4" s="100" customFormat="1" hidden="1" x14ac:dyDescent="0.15">
      <c r="A32" s="100">
        <v>0</v>
      </c>
      <c r="B32" s="100">
        <v>0</v>
      </c>
      <c r="C32" s="100">
        <v>0</v>
      </c>
      <c r="D32" s="161">
        <v>0</v>
      </c>
    </row>
    <row r="33" spans="1:4" s="100" customFormat="1" x14ac:dyDescent="0.15">
      <c r="A33" s="100">
        <v>0</v>
      </c>
      <c r="B33" s="100">
        <v>0</v>
      </c>
      <c r="C33" s="100">
        <v>0</v>
      </c>
      <c r="D33" s="161">
        <v>0</v>
      </c>
    </row>
    <row r="34" spans="1:4" s="100" customFormat="1" hidden="1" x14ac:dyDescent="0.15">
      <c r="A34" s="100">
        <v>0</v>
      </c>
      <c r="B34" s="100">
        <v>0</v>
      </c>
      <c r="C34" s="100">
        <v>0</v>
      </c>
      <c r="D34" s="161">
        <v>0</v>
      </c>
    </row>
    <row r="35" spans="1:4" s="100" customFormat="1" hidden="1" x14ac:dyDescent="0.15">
      <c r="A35" s="100">
        <v>0</v>
      </c>
      <c r="B35" s="100">
        <v>0</v>
      </c>
      <c r="C35" s="100">
        <v>0</v>
      </c>
      <c r="D35" s="161">
        <v>0</v>
      </c>
    </row>
    <row r="36" spans="1:4" s="100" customFormat="1" hidden="1" x14ac:dyDescent="0.15">
      <c r="A36" s="100">
        <v>0</v>
      </c>
      <c r="B36" s="100">
        <v>0</v>
      </c>
      <c r="C36" s="100">
        <v>0</v>
      </c>
      <c r="D36" s="161">
        <v>0</v>
      </c>
    </row>
    <row r="37" spans="1:4" s="100" customFormat="1" x14ac:dyDescent="0.15">
      <c r="A37" s="100">
        <v>0</v>
      </c>
      <c r="B37" s="100">
        <v>0</v>
      </c>
      <c r="C37" s="100">
        <v>0</v>
      </c>
      <c r="D37" s="161">
        <v>0</v>
      </c>
    </row>
    <row r="38" spans="1:4" s="100" customFormat="1" hidden="1" x14ac:dyDescent="0.15">
      <c r="A38" s="100">
        <v>0</v>
      </c>
      <c r="B38" s="100">
        <v>0</v>
      </c>
      <c r="C38" s="100">
        <v>0</v>
      </c>
      <c r="D38" s="161">
        <v>0</v>
      </c>
    </row>
    <row r="39" spans="1:4" s="100" customFormat="1" hidden="1" x14ac:dyDescent="0.15">
      <c r="A39" s="100">
        <v>0</v>
      </c>
      <c r="B39" s="100">
        <v>0</v>
      </c>
      <c r="C39" s="100">
        <v>0</v>
      </c>
      <c r="D39" s="161">
        <v>0</v>
      </c>
    </row>
    <row r="40" spans="1:4" s="100" customFormat="1" x14ac:dyDescent="0.15">
      <c r="A40" s="100">
        <v>0</v>
      </c>
      <c r="B40" s="100">
        <v>0</v>
      </c>
      <c r="C40" s="100">
        <v>0</v>
      </c>
      <c r="D40" s="161">
        <v>0</v>
      </c>
    </row>
    <row r="41" spans="1:4" s="100" customFormat="1" hidden="1" x14ac:dyDescent="0.15">
      <c r="A41" s="100">
        <v>0</v>
      </c>
      <c r="B41" s="100">
        <v>0</v>
      </c>
      <c r="C41" s="100">
        <v>0</v>
      </c>
      <c r="D41" s="161">
        <v>0</v>
      </c>
    </row>
    <row r="42" spans="1:4" s="100" customFormat="1" hidden="1" x14ac:dyDescent="0.15">
      <c r="A42" s="100">
        <v>0</v>
      </c>
      <c r="B42" s="100">
        <v>0</v>
      </c>
      <c r="C42" s="100">
        <v>0</v>
      </c>
      <c r="D42" s="161">
        <v>0</v>
      </c>
    </row>
    <row r="43" spans="1:4" s="100" customFormat="1" hidden="1" x14ac:dyDescent="0.15">
      <c r="A43" s="100">
        <v>0</v>
      </c>
      <c r="B43" s="100">
        <v>0</v>
      </c>
      <c r="C43" s="100">
        <v>0</v>
      </c>
      <c r="D43" s="161">
        <v>0</v>
      </c>
    </row>
    <row r="44" spans="1:4" s="100" customFormat="1" hidden="1" x14ac:dyDescent="0.15">
      <c r="A44" s="100">
        <v>0</v>
      </c>
      <c r="B44" s="100">
        <v>0</v>
      </c>
      <c r="C44" s="100">
        <v>0</v>
      </c>
      <c r="D44" s="161">
        <v>0</v>
      </c>
    </row>
  </sheetData>
  <mergeCells count="1">
    <mergeCell ref="A4:D4"/>
  </mergeCells>
  <pageMargins left="0.7" right="0.7" top="0.75" bottom="0.75" header="0.3" footer="0.3"/>
  <tableParts count="1">
    <tablePart r:id="rId1"/>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ABB9E-7BDC-2740-996C-4AC97C9A35D3}">
  <sheetPr>
    <tabColor rgb="FF4FADEA"/>
  </sheetPr>
  <dimension ref="A1:I44"/>
  <sheetViews>
    <sheetView showGridLines="0" zoomScale="130" zoomScaleNormal="130" workbookViewId="0">
      <selection activeCell="A8" sqref="A8"/>
    </sheetView>
  </sheetViews>
  <sheetFormatPr baseColWidth="10" defaultRowHeight="9" x14ac:dyDescent="0.15"/>
  <cols>
    <col min="1" max="1" width="22.5" style="100" customWidth="1"/>
    <col min="2" max="2" width="19.1640625" style="100" customWidth="1"/>
    <col min="3" max="3" width="19.33203125" style="100" customWidth="1"/>
    <col min="4" max="4" width="14.5" style="100" customWidth="1"/>
    <col min="5" max="5" width="11.33203125" style="100" bestFit="1" customWidth="1"/>
    <col min="6" max="6" width="16" style="100" bestFit="1" customWidth="1"/>
    <col min="7" max="7" width="15" style="100" bestFit="1" customWidth="1"/>
    <col min="8" max="8" width="12.83203125" style="100" bestFit="1" customWidth="1"/>
    <col min="9" max="16384" width="10.83203125" style="100"/>
  </cols>
  <sheetData>
    <row r="1" spans="1:9" x14ac:dyDescent="0.15">
      <c r="I1" s="100" t="s">
        <v>1392</v>
      </c>
    </row>
    <row r="2" spans="1:9" x14ac:dyDescent="0.15">
      <c r="A2" s="109" t="str">
        <f ca="1">IF(Filter!$D$2="DRAGGING CELLS IS NOT PERMITTED. PLEASE UNDO LAST ACTION!!",0,IF(Filter!$P$1&lt;&gt;"Feedback OFF",IF(Scoreboard!$F$26="",IFERROR(IF(B2=0,C2,IF(C2/B2&gt;=Scoreboard!$F$19,C2,"")),""),0),0))</f>
        <v/>
      </c>
      <c r="B2" s="109">
        <f>SUMIF(FilterPT!A3:$AL$44,"&gt;0")</f>
        <v>5</v>
      </c>
      <c r="C2" s="100">
        <f ca="1">SUMIFS(FilterPT!A3:$AL$44, FilterPT!A3:$AL$44, "&gt;0", FilterSC!A3:$AL$44, "PerfectMsg")+ABS(SUMIFS(FilterPT!A3:$AL$44, FilterPT!A3:$AL$44, "&lt;0", FilterSC!A3:$AL$44, "PerfectMsg"))</f>
        <v>0</v>
      </c>
    </row>
    <row r="3" spans="1:9" x14ac:dyDescent="0.15">
      <c r="A3" s="94">
        <v>0</v>
      </c>
      <c r="B3" s="95"/>
      <c r="C3" s="95"/>
      <c r="D3" s="95"/>
    </row>
    <row r="4" spans="1:9" ht="73" customHeight="1" x14ac:dyDescent="0.15">
      <c r="A4" s="159">
        <v>0</v>
      </c>
      <c r="B4" s="159"/>
      <c r="C4" s="159"/>
      <c r="D4" s="159"/>
    </row>
    <row r="7" spans="1:9" x14ac:dyDescent="0.15">
      <c r="A7" s="102">
        <v>0</v>
      </c>
    </row>
    <row r="8" spans="1:9" x14ac:dyDescent="0.15">
      <c r="A8" s="164" t="str">
        <f ca="1">_xlfn.IFS(ISBLANK(Filter!A8),"",IF(NOT(ISNA('#_Filter'!A8)),IF(ISNA(Filter!A8),TRUE,FALSE),FALSE),"StuNAMsg",IF(AND(ISNA('#_Filter'!A8),ISNA(Filter!A8)),TRUE,FALSE),"PerfectMsg",IF(NOT(ISERROR('#_Filter'!A8)),IF(ISERROR(Filter!A8),TRUE,FALSE),FALSE),"StuErrorMsg",IF(TYPE('#_Filter'!A8)&lt;&gt;TYPE(Filter!A8),TRUE,FALSE),"WrongTypeMsg",IF(_xlfn.ISFORMULA('#_Filter'!A8),IF(NOT(_xlfn.ISFORMULA(Filter!A8)),TRUE),FALSE),"MissingFormulaMsg",IF(NOT(AND(ISNUMBER(FIND("[",_xlfn.FORMULATEXT('#_Filter'!A8))),ISNUMBER(FIND("!",_xlfn.FORMULATEXT('#_Filter'!A8))))),AND(ISNUMBER(FIND("[",_xlfn.FORMULATEXT(Filter!A8))),ISNUMBER(FIND("!",_xlfn.FORMULATEXT(Filter!A8)))),FALSE),"ExternalRefsMsg",IF(ISNUMBER('#_Filter'!A8),IF(ABS('#_Filter'!A8-Filter!A8)&gt;0.00001,TRUE,FALSE),IF('#_Filter'!A8&lt;&gt;Filter!A8,TRUE,FALSE)),IF(ISNUMBER('#_Filter'!A8),IF('#_Filter'!A8&gt;Filter!A8,"TooLow","TooHigh"),"WrongAnswer"),NOT(_xlfn.ISFORMULA('#_Filter'!A8)),"PerfectMsg",IF((LEN(SUBSTITUTE(SUBSTITUTE(SUBSTITUTE(SUBSTITUTE(SUBSTITUTE(SUBSTITUTE(SUBSTITUTE(SUBSTITUTE(SUBSTITUTE(SUBSTITUTE(SUBSTITUTE(SUBSTITUTE(SUBSTITUTE(SUBSTITUTE(SUBSTITUTE(SUBSTITUTE(SUBSTITUTE(SUBSTITUTE(SUBSTITUTE(SUBSTITUTE(SUBSTITUTE(SUBSTITUTE(SUBSTITUTE(SUBSTITUTE(IF(_xlfn.ISFORMULA(Filter!A8),_xlfn.FORMULATEXT(Filter!A8),Filter!A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Filter!A8),_xlfn.FORMULATEXT(Filter!A8),Filter!A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Filter'!A8),_xlfn.FORMULATEXT('#_Filter'!A8),'#_Filter'!A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Filter'!A8),_xlfn.FORMULATEXT('#_Filter'!A8),'#_Filter'!A8),"9","#"),"8","#"),"7","#"),"6","#"),"5","#"),"4","#"),"3","#"),"2","#"),"1","#"),"0","#"),CHAR(10),""),"$","")," ",""),",","@"),"&gt;","@"),"&lt;","@"),"=","@"),")","@"),"(","@"),"^","@"),"/","@"),"+","@"),"*","@"),"-","@"),"@#","")))/2,TRUE,FALSE),"HardCodeMsg",IF(LEN(IF(_xlfn.ISFORMULA(Filter!A8),_xlfn.FORMULATEXT(Filter!A8),Filter!A8))-LEN(SUBSTITUTE(IF(_xlfn.ISFORMULA(Filter!A8),_xlfn.FORMULATEXT(Filter!A8),Filter!A8),"""",""))&gt;LEN(IF(_xlfn.ISFORMULA('#_Filter'!A8),_xlfn.FORMULATEXT('#_Filter'!A8),'#_Filter'!A8))-LEN(SUBSTITUTE(IF(_xlfn.ISFORMULA('#_Filter'!A8),_xlfn.FORMULATEXT('#_Filter'!A8),'#_Filter'!A8),"""","")),TRUE,FALSE),"HardQuoteMsg",IF(LEN(IF(_xlfn.ISFORMULA(Filter!A8),_xlfn.FORMULATEXT(Filter!A8),Filter!A8))-LEN(SUBSTITUTE(IF(_xlfn.ISFORMULA(Filter!A8),_xlfn.FORMULATEXT(Filter!A8),Filter!A8),"$",""))&lt;0.5*(LEN(IF(_xlfn.ISFORMULA('#_Filter'!A8),_xlfn.FORMULATEXT('#_Filter'!A8),'#_Filter'!A8))-LEN(SUBSTITUTE(IF(_xlfn.ISFORMULA('#_Filter'!A8),_xlfn.FORMULATEXT('#_Filter'!A8),'#_Filter'!A8),"$",""))),TRUE,FALSE),"MissingAbsMsg",TRUE,"PerfectMsg")</f>
        <v>TooHigh</v>
      </c>
      <c r="C8" s="100">
        <v>0</v>
      </c>
    </row>
    <row r="10" spans="1:9" s="104" customFormat="1" x14ac:dyDescent="0.15">
      <c r="A10" s="104" t="s">
        <v>1399</v>
      </c>
      <c r="B10" s="104" t="s">
        <v>1400</v>
      </c>
      <c r="C10" s="104" t="s">
        <v>1401</v>
      </c>
      <c r="D10" s="104" t="s">
        <v>1402</v>
      </c>
    </row>
    <row r="11" spans="1:9" x14ac:dyDescent="0.15">
      <c r="A11" s="100">
        <v>0</v>
      </c>
      <c r="B11" s="100">
        <v>0</v>
      </c>
      <c r="C11" s="100">
        <v>0</v>
      </c>
      <c r="D11" s="161">
        <v>0</v>
      </c>
    </row>
    <row r="12" spans="1:9" hidden="1" x14ac:dyDescent="0.15">
      <c r="A12" s="100">
        <v>0</v>
      </c>
      <c r="B12" s="100">
        <v>0</v>
      </c>
      <c r="C12" s="100">
        <v>0</v>
      </c>
      <c r="D12" s="161">
        <v>0</v>
      </c>
    </row>
    <row r="13" spans="1:9" hidden="1" x14ac:dyDescent="0.15">
      <c r="A13" s="100">
        <v>0</v>
      </c>
      <c r="B13" s="100">
        <v>0</v>
      </c>
      <c r="C13" s="100">
        <v>0</v>
      </c>
      <c r="D13" s="161">
        <v>0</v>
      </c>
    </row>
    <row r="14" spans="1:9" x14ac:dyDescent="0.15">
      <c r="A14" s="100">
        <v>0</v>
      </c>
      <c r="B14" s="100">
        <v>0</v>
      </c>
      <c r="C14" s="100">
        <v>0</v>
      </c>
      <c r="D14" s="161">
        <v>0</v>
      </c>
    </row>
    <row r="15" spans="1:9" hidden="1" x14ac:dyDescent="0.15">
      <c r="A15" s="100">
        <v>0</v>
      </c>
      <c r="B15" s="100">
        <v>0</v>
      </c>
      <c r="C15" s="100">
        <v>0</v>
      </c>
      <c r="D15" s="161">
        <v>0</v>
      </c>
    </row>
    <row r="16" spans="1:9" hidden="1" x14ac:dyDescent="0.15">
      <c r="A16" s="100">
        <v>0</v>
      </c>
      <c r="B16" s="100">
        <v>0</v>
      </c>
      <c r="C16" s="100">
        <v>0</v>
      </c>
      <c r="D16" s="161">
        <v>0</v>
      </c>
    </row>
    <row r="17" spans="1:4" x14ac:dyDescent="0.15">
      <c r="A17" s="100">
        <v>0</v>
      </c>
      <c r="B17" s="100">
        <v>0</v>
      </c>
      <c r="C17" s="100">
        <v>0</v>
      </c>
      <c r="D17" s="161">
        <v>0</v>
      </c>
    </row>
    <row r="18" spans="1:4" hidden="1" x14ac:dyDescent="0.15">
      <c r="A18" s="100">
        <v>0</v>
      </c>
      <c r="B18" s="100">
        <v>0</v>
      </c>
      <c r="C18" s="100">
        <v>0</v>
      </c>
      <c r="D18" s="161">
        <v>0</v>
      </c>
    </row>
    <row r="19" spans="1:4" x14ac:dyDescent="0.15">
      <c r="A19" s="100">
        <v>0</v>
      </c>
      <c r="B19" s="100">
        <v>0</v>
      </c>
      <c r="C19" s="100">
        <v>0</v>
      </c>
      <c r="D19" s="161">
        <v>0</v>
      </c>
    </row>
    <row r="20" spans="1:4" hidden="1" x14ac:dyDescent="0.15">
      <c r="A20" s="100">
        <v>0</v>
      </c>
      <c r="B20" s="100">
        <v>0</v>
      </c>
      <c r="C20" s="100">
        <v>0</v>
      </c>
      <c r="D20" s="161">
        <v>0</v>
      </c>
    </row>
    <row r="21" spans="1:4" x14ac:dyDescent="0.15">
      <c r="A21" s="100">
        <v>0</v>
      </c>
      <c r="B21" s="100">
        <v>0</v>
      </c>
      <c r="C21" s="100">
        <v>0</v>
      </c>
      <c r="D21" s="161">
        <v>0</v>
      </c>
    </row>
    <row r="22" spans="1:4" hidden="1" x14ac:dyDescent="0.15">
      <c r="A22" s="100">
        <v>0</v>
      </c>
      <c r="B22" s="100">
        <v>0</v>
      </c>
      <c r="C22" s="100">
        <v>0</v>
      </c>
      <c r="D22" s="161">
        <v>0</v>
      </c>
    </row>
    <row r="23" spans="1:4" hidden="1" x14ac:dyDescent="0.15">
      <c r="A23" s="100">
        <v>0</v>
      </c>
      <c r="B23" s="100">
        <v>0</v>
      </c>
      <c r="C23" s="100">
        <v>0</v>
      </c>
      <c r="D23" s="161">
        <v>0</v>
      </c>
    </row>
    <row r="24" spans="1:4" hidden="1" x14ac:dyDescent="0.15">
      <c r="A24" s="100">
        <v>0</v>
      </c>
      <c r="B24" s="100">
        <v>0</v>
      </c>
      <c r="C24" s="100">
        <v>0</v>
      </c>
      <c r="D24" s="161">
        <v>0</v>
      </c>
    </row>
    <row r="25" spans="1:4" x14ac:dyDescent="0.15">
      <c r="A25" s="100">
        <v>0</v>
      </c>
      <c r="B25" s="100">
        <v>0</v>
      </c>
      <c r="C25" s="100">
        <v>0</v>
      </c>
      <c r="D25" s="161">
        <v>0</v>
      </c>
    </row>
    <row r="26" spans="1:4" hidden="1" x14ac:dyDescent="0.15">
      <c r="A26" s="100">
        <v>0</v>
      </c>
      <c r="B26" s="100">
        <v>0</v>
      </c>
      <c r="C26" s="100">
        <v>0</v>
      </c>
      <c r="D26" s="161">
        <v>0</v>
      </c>
    </row>
    <row r="27" spans="1:4" hidden="1" x14ac:dyDescent="0.15">
      <c r="A27" s="100">
        <v>0</v>
      </c>
      <c r="B27" s="100">
        <v>0</v>
      </c>
      <c r="C27" s="100">
        <v>0</v>
      </c>
      <c r="D27" s="161">
        <v>0</v>
      </c>
    </row>
    <row r="28" spans="1:4" x14ac:dyDescent="0.15">
      <c r="A28" s="100">
        <v>0</v>
      </c>
      <c r="B28" s="100">
        <v>0</v>
      </c>
      <c r="C28" s="100">
        <v>0</v>
      </c>
      <c r="D28" s="161">
        <v>0</v>
      </c>
    </row>
    <row r="29" spans="1:4" hidden="1" x14ac:dyDescent="0.15">
      <c r="A29" s="100">
        <v>0</v>
      </c>
      <c r="B29" s="100">
        <v>0</v>
      </c>
      <c r="C29" s="100">
        <v>0</v>
      </c>
      <c r="D29" s="161">
        <v>0</v>
      </c>
    </row>
    <row r="30" spans="1:4" hidden="1" x14ac:dyDescent="0.15">
      <c r="A30" s="100">
        <v>0</v>
      </c>
      <c r="B30" s="100">
        <v>0</v>
      </c>
      <c r="C30" s="100">
        <v>0</v>
      </c>
      <c r="D30" s="161">
        <v>0</v>
      </c>
    </row>
    <row r="31" spans="1:4" hidden="1" x14ac:dyDescent="0.15">
      <c r="A31" s="100">
        <v>0</v>
      </c>
      <c r="B31" s="100">
        <v>0</v>
      </c>
      <c r="C31" s="100">
        <v>0</v>
      </c>
      <c r="D31" s="161">
        <v>0</v>
      </c>
    </row>
    <row r="32" spans="1:4" hidden="1" x14ac:dyDescent="0.15">
      <c r="A32" s="100">
        <v>0</v>
      </c>
      <c r="B32" s="100">
        <v>0</v>
      </c>
      <c r="C32" s="100">
        <v>0</v>
      </c>
      <c r="D32" s="161">
        <v>0</v>
      </c>
    </row>
    <row r="33" spans="1:4" x14ac:dyDescent="0.15">
      <c r="A33" s="100">
        <v>0</v>
      </c>
      <c r="B33" s="100">
        <v>0</v>
      </c>
      <c r="C33" s="100">
        <v>0</v>
      </c>
      <c r="D33" s="161">
        <v>0</v>
      </c>
    </row>
    <row r="34" spans="1:4" hidden="1" x14ac:dyDescent="0.15">
      <c r="A34" s="100">
        <v>0</v>
      </c>
      <c r="B34" s="100">
        <v>0</v>
      </c>
      <c r="C34" s="100">
        <v>0</v>
      </c>
      <c r="D34" s="161">
        <v>0</v>
      </c>
    </row>
    <row r="35" spans="1:4" hidden="1" x14ac:dyDescent="0.15">
      <c r="A35" s="100">
        <v>0</v>
      </c>
      <c r="B35" s="100">
        <v>0</v>
      </c>
      <c r="C35" s="100">
        <v>0</v>
      </c>
      <c r="D35" s="161">
        <v>0</v>
      </c>
    </row>
    <row r="36" spans="1:4" hidden="1" x14ac:dyDescent="0.15">
      <c r="A36" s="100">
        <v>0</v>
      </c>
      <c r="B36" s="100">
        <v>0</v>
      </c>
      <c r="C36" s="100">
        <v>0</v>
      </c>
      <c r="D36" s="161">
        <v>0</v>
      </c>
    </row>
    <row r="37" spans="1:4" x14ac:dyDescent="0.15">
      <c r="A37" s="100">
        <v>0</v>
      </c>
      <c r="B37" s="100">
        <v>0</v>
      </c>
      <c r="C37" s="100">
        <v>0</v>
      </c>
      <c r="D37" s="161">
        <v>0</v>
      </c>
    </row>
    <row r="38" spans="1:4" hidden="1" x14ac:dyDescent="0.15">
      <c r="A38" s="100">
        <v>0</v>
      </c>
      <c r="B38" s="100">
        <v>0</v>
      </c>
      <c r="C38" s="100">
        <v>0</v>
      </c>
      <c r="D38" s="161">
        <v>0</v>
      </c>
    </row>
    <row r="39" spans="1:4" hidden="1" x14ac:dyDescent="0.15">
      <c r="A39" s="100">
        <v>0</v>
      </c>
      <c r="B39" s="100">
        <v>0</v>
      </c>
      <c r="C39" s="100">
        <v>0</v>
      </c>
      <c r="D39" s="161">
        <v>0</v>
      </c>
    </row>
    <row r="40" spans="1:4" x14ac:dyDescent="0.15">
      <c r="A40" s="100">
        <v>0</v>
      </c>
      <c r="B40" s="100">
        <v>0</v>
      </c>
      <c r="C40" s="100">
        <v>0</v>
      </c>
      <c r="D40" s="161">
        <v>0</v>
      </c>
    </row>
    <row r="41" spans="1:4" hidden="1" x14ac:dyDescent="0.15">
      <c r="A41" s="100">
        <v>0</v>
      </c>
      <c r="B41" s="100">
        <v>0</v>
      </c>
      <c r="C41" s="100">
        <v>0</v>
      </c>
      <c r="D41" s="161">
        <v>0</v>
      </c>
    </row>
    <row r="42" spans="1:4" hidden="1" x14ac:dyDescent="0.15">
      <c r="A42" s="100">
        <v>0</v>
      </c>
      <c r="B42" s="100">
        <v>0</v>
      </c>
      <c r="C42" s="100">
        <v>0</v>
      </c>
      <c r="D42" s="161">
        <v>0</v>
      </c>
    </row>
    <row r="43" spans="1:4" hidden="1" x14ac:dyDescent="0.15">
      <c r="A43" s="100">
        <v>0</v>
      </c>
      <c r="B43" s="100">
        <v>0</v>
      </c>
      <c r="C43" s="100">
        <v>0</v>
      </c>
      <c r="D43" s="161">
        <v>0</v>
      </c>
    </row>
    <row r="44" spans="1:4" hidden="1" x14ac:dyDescent="0.15">
      <c r="A44" s="100">
        <v>0</v>
      </c>
      <c r="B44" s="100">
        <v>0</v>
      </c>
      <c r="C44" s="100">
        <v>0</v>
      </c>
      <c r="D44" s="161">
        <v>0</v>
      </c>
    </row>
  </sheetData>
  <mergeCells count="1">
    <mergeCell ref="A4:D4"/>
  </mergeCells>
  <pageMargins left="0.7" right="0.7" top="0.75" bottom="0.75" header="0.3" footer="0.3"/>
  <tableParts count="1">
    <tablePart r:id="rId1"/>
  </tableParts>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54B4B-A18F-F14C-953B-0B15AFCDA0FD}">
  <dimension ref="A1:AO44"/>
  <sheetViews>
    <sheetView showGridLines="0" zoomScale="120" zoomScaleNormal="120" workbookViewId="0">
      <pane ySplit="2" topLeftCell="A3" activePane="bottomLeft" state="frozen"/>
      <selection pane="bottomLeft" activeCell="A3" sqref="A3"/>
    </sheetView>
  </sheetViews>
  <sheetFormatPr baseColWidth="10" defaultRowHeight="16" x14ac:dyDescent="0.2"/>
  <cols>
    <col min="1" max="1" width="22.5" style="12" customWidth="1"/>
    <col min="2" max="2" width="19.1640625" style="12" customWidth="1"/>
    <col min="3" max="3" width="19.33203125" style="12" customWidth="1"/>
    <col min="4" max="4" width="14.5" style="12" customWidth="1"/>
    <col min="5" max="5" width="11.33203125" style="12" bestFit="1" customWidth="1"/>
    <col min="6" max="6" width="16" style="12" bestFit="1" customWidth="1"/>
    <col min="7" max="7" width="15" style="12" bestFit="1" customWidth="1"/>
    <col min="8" max="8" width="12.83203125" style="12" bestFit="1" customWidth="1"/>
    <col min="9" max="16384" width="10.83203125" style="12"/>
  </cols>
  <sheetData>
    <row r="1" spans="1:41" ht="22" customHeight="1" x14ac:dyDescent="0.2">
      <c r="A1" s="74" t="s">
        <v>1387</v>
      </c>
      <c r="B1" s="74" t="s">
        <v>1388</v>
      </c>
      <c r="C1" s="74" t="s">
        <v>1389</v>
      </c>
      <c r="D1" s="75" t="str" cm="1">
        <f t="array" aca="1" ref="D1" ca="1">IFERROR(
    _xlfn.LET(
        _xlpm.FileName, MID(CELL("filename", A1), FIND("]", CELL("filename", A1)) + 1, 255),
        _xlpm.DynamicRef, INDIRECT("'#_" &amp; _xlpm.FileName &amp; "'!" &amp; C2),
        IF(
            TYPE(_xlpm.DynamicRef) = 1,
            VLOOKUP(
                CELL("format", _xlpm.DynamicRef),
                FormatCodesSFX!$A$4:$B$53,
                2,
                FALSE
            ),
            _xlfn.SWITCH(
                TYPE(_xlpm.DynamicRef),
                2, "short text",
                4, "logical",
                16, "error",
                64, "long text",
                "Other"
            )
        )
    ),
    "Error in formula"
)</f>
        <v>error</v>
      </c>
      <c r="E1" s="74"/>
      <c r="F1" s="74"/>
      <c r="G1" s="74"/>
      <c r="H1" s="74"/>
      <c r="I1" s="75" t="str" cm="1">
        <f t="array" ref="I1">_xlfn.IFS(ROW(A100)&lt;100,"Undo deleted row or quit without saving",COLUMN(AZ1)&lt;52,"Undo deleted column or quit without saving",ROW(A100)&gt;100,"Undo inserted row or quit without saving",COLUMN(AZ1)&gt;52,"Undo inserted column or quit without saving",Scoreboard!$F$26&lt;&gt;"","Security compromised: Undo last action or quit without saving",TRUE=TRUE,"Super Mascot")</f>
        <v>Super Mascot</v>
      </c>
      <c r="J1" s="75"/>
      <c r="K1" s="75"/>
      <c r="L1" s="75" t="s">
        <v>1390</v>
      </c>
      <c r="M1" s="75"/>
      <c r="N1" s="75"/>
      <c r="O1" s="75"/>
      <c r="P1" s="76" t="s">
        <v>1391</v>
      </c>
      <c r="Q1" s="75"/>
      <c r="R1" s="75"/>
      <c r="S1" s="110" t="s">
        <v>1394</v>
      </c>
      <c r="T1" s="78"/>
      <c r="U1" s="77"/>
      <c r="V1" s="78"/>
      <c r="W1" s="77"/>
      <c r="X1" s="74" t="str">
        <f t="shared" ref="X1:AA2" si="0">A1</f>
        <v>earned</v>
      </c>
      <c r="Y1" s="74" t="str">
        <f t="shared" si="0"/>
        <v>possible</v>
      </c>
      <c r="Z1" s="74" t="str">
        <f t="shared" si="0"/>
        <v>cell</v>
      </c>
      <c r="AA1" s="75" t="str">
        <f t="shared" ca="1" si="0"/>
        <v>error</v>
      </c>
      <c r="AB1" s="74"/>
      <c r="AC1" s="74"/>
      <c r="AD1" s="79"/>
      <c r="AE1" s="79"/>
      <c r="AF1" s="75" t="str">
        <f>I1</f>
        <v>Super Mascot</v>
      </c>
      <c r="AG1" s="75"/>
      <c r="AH1" s="79"/>
      <c r="AI1" s="79"/>
      <c r="AJ1" s="79"/>
      <c r="AK1" s="79"/>
      <c r="AL1" s="75" t="s">
        <v>1390</v>
      </c>
      <c r="AM1" s="79"/>
      <c r="AN1" s="79"/>
      <c r="AO1" s="79"/>
    </row>
    <row r="2" spans="1:41" ht="23" customHeight="1" thickBot="1" x14ac:dyDescent="0.4">
      <c r="A2" s="80" t="str">
        <f ca="1">FilterSC!$A$2</f>
        <v/>
      </c>
      <c r="B2" s="81">
        <f>FilterSC!$B$2</f>
        <v>5</v>
      </c>
      <c r="C2" s="80" t="str" cm="1">
        <f t="array" aca="1" ref="C2" ca="1">SUBSTITUTE(IF(LEN(CELL("address"))&lt;15,CELL("address"),""),"$","")</f>
        <v/>
      </c>
      <c r="D2" s="82" t="str" cm="1">
        <f t="array" aca="1" ref="D2" ca="1">IF(ISNUMBER(SEARCH("#REF!",_xlfn.SINGLE(_xlfn.FORMULATEXT(INDIRECT("'FilterSC'!" &amp; C2))))), "DRAGGING CELLS IS NOT PERMITTED. PLEASE UNDO LAST ACTION!!",IF(IF(FilterSC!B2=0,1,FilterSC!C2/FilterSC!B2)&gt;=Scoreboard!$F$19,IF(ISNUMBER(SEARCH("#REF!",_xlfn.SINGLE(_xlfn.FORMULATEXT(INDIRECT("'FilterSC'!"&amp;C2))))),"DRAGGING CELLS IS NOT PERMITTED. PLEASE UNDO LAST ACTION!!",IF($P$1&lt;&gt;"Feedback OFF",IFERROR(HLOOKUP(INDIRECT("'FilterSC'!"&amp;C2),FeedbackSFX!$B$2:$N$10,IF($P$1="Feedback ON", 2, FeedbackSFX!B1), FALSE), ""),"")),IF(IF(FilterSC!B2=0,1,FilterSC!C2/FilterSC!B2)&gt;=Scoreboard!$F$19/2,"Earn "&amp;TEXT(Scoreboard!$F$19,"0%")&amp;" to unlock score and feedback. ---&gt; Halfway There!!!","Earn "&amp;TEXT(Scoreboard!$F$19,"0%")&amp;" to unlock score and feedback.")))</f>
        <v>Earn 50% to unlock score and feedback.</v>
      </c>
      <c r="E2" s="83"/>
      <c r="F2" s="83"/>
      <c r="G2" s="83"/>
      <c r="H2" s="83"/>
      <c r="I2" s="84"/>
      <c r="J2" s="83"/>
      <c r="K2" s="83"/>
      <c r="L2" s="83"/>
      <c r="M2" s="83"/>
      <c r="N2" s="83"/>
      <c r="O2" s="83"/>
      <c r="P2" s="90" t="str">
        <f ca="1">IF(Scoreboard!$E$4="Excel version: Invalid","****ERROR: Scoreboard requires Excel 365 or 2021 to run****", "")</f>
        <v/>
      </c>
      <c r="Q2" s="83"/>
      <c r="R2" s="83"/>
      <c r="S2" s="85"/>
      <c r="T2" s="86"/>
      <c r="U2" s="87"/>
      <c r="V2" s="86"/>
      <c r="W2" s="87"/>
      <c r="X2" s="88" t="str">
        <f t="shared" ca="1" si="0"/>
        <v/>
      </c>
      <c r="Y2" s="88">
        <f t="shared" si="0"/>
        <v>5</v>
      </c>
      <c r="Z2" s="88" t="str">
        <f t="shared" ca="1" si="0"/>
        <v/>
      </c>
      <c r="AA2" s="82" t="str">
        <f t="shared" ca="1" si="0"/>
        <v>Earn 50% to unlock score and feedback.</v>
      </c>
      <c r="AB2" s="83"/>
      <c r="AC2" s="83"/>
      <c r="AD2" s="89"/>
      <c r="AE2" s="89"/>
      <c r="AF2" s="89"/>
      <c r="AG2" s="89"/>
      <c r="AH2" s="89"/>
      <c r="AI2" s="89"/>
      <c r="AJ2" s="89"/>
      <c r="AK2" s="89"/>
      <c r="AL2" s="89"/>
      <c r="AM2" s="89"/>
      <c r="AN2" s="89"/>
      <c r="AO2" s="89"/>
    </row>
    <row r="3" spans="1:41" ht="21" x14ac:dyDescent="0.2">
      <c r="A3" s="1" t="s">
        <v>1127</v>
      </c>
      <c r="B3" s="2"/>
      <c r="C3" s="2"/>
      <c r="D3" s="2"/>
    </row>
    <row r="4" spans="1:41" ht="73" customHeight="1" x14ac:dyDescent="0.2">
      <c r="A4" s="42" t="s">
        <v>1128</v>
      </c>
      <c r="B4" s="42"/>
      <c r="C4" s="42"/>
      <c r="D4" s="42"/>
    </row>
    <row r="7" spans="1:41" ht="19" x14ac:dyDescent="0.25">
      <c r="A7" s="47" t="s">
        <v>1129</v>
      </c>
    </row>
    <row r="8" spans="1:41" x14ac:dyDescent="0.2">
      <c r="A8" s="163">
        <f>SUBTOTAL(3,$A$11:$A$44)</f>
        <v>34</v>
      </c>
      <c r="C8" s="12" t="s">
        <v>69</v>
      </c>
    </row>
    <row r="10" spans="1:41" s="46" customFormat="1" x14ac:dyDescent="0.2">
      <c r="A10" s="151" t="s">
        <v>1107</v>
      </c>
      <c r="B10" s="151" t="s">
        <v>1130</v>
      </c>
      <c r="C10" s="151" t="s">
        <v>1131</v>
      </c>
      <c r="D10" s="151" t="s">
        <v>1109</v>
      </c>
    </row>
    <row r="11" spans="1:41" x14ac:dyDescent="0.2">
      <c r="A11" s="152">
        <v>10277</v>
      </c>
      <c r="B11" s="152">
        <v>33</v>
      </c>
      <c r="C11" s="152">
        <v>27</v>
      </c>
      <c r="D11" s="153">
        <v>1980</v>
      </c>
    </row>
    <row r="12" spans="1:41" x14ac:dyDescent="0.2">
      <c r="A12" s="154">
        <v>10875</v>
      </c>
      <c r="B12" s="154">
        <v>5</v>
      </c>
      <c r="C12" s="154">
        <v>5</v>
      </c>
      <c r="D12" s="155">
        <v>327</v>
      </c>
    </row>
    <row r="13" spans="1:41" x14ac:dyDescent="0.2">
      <c r="A13" s="154">
        <v>11281</v>
      </c>
      <c r="B13" s="154">
        <v>7</v>
      </c>
      <c r="C13" s="154">
        <v>5</v>
      </c>
      <c r="D13" s="155">
        <v>422</v>
      </c>
    </row>
    <row r="14" spans="1:41" x14ac:dyDescent="0.2">
      <c r="A14" s="154">
        <v>17703</v>
      </c>
      <c r="B14" s="154">
        <v>39</v>
      </c>
      <c r="C14" s="154">
        <v>33</v>
      </c>
      <c r="D14" s="155">
        <v>2842</v>
      </c>
    </row>
    <row r="15" spans="1:41" x14ac:dyDescent="0.2">
      <c r="A15" s="154">
        <v>19035</v>
      </c>
      <c r="B15" s="154">
        <v>19</v>
      </c>
      <c r="C15" s="154">
        <v>15</v>
      </c>
      <c r="D15" s="155">
        <v>1140</v>
      </c>
    </row>
    <row r="16" spans="1:41" x14ac:dyDescent="0.2">
      <c r="A16" s="154">
        <v>21182</v>
      </c>
      <c r="B16" s="154">
        <v>10</v>
      </c>
      <c r="C16" s="154">
        <v>1</v>
      </c>
      <c r="D16" s="155">
        <v>652</v>
      </c>
    </row>
    <row r="17" spans="1:4" x14ac:dyDescent="0.2">
      <c r="A17" s="154">
        <v>22679</v>
      </c>
      <c r="B17" s="154">
        <v>39</v>
      </c>
      <c r="C17" s="154">
        <v>31</v>
      </c>
      <c r="D17" s="155">
        <v>2399</v>
      </c>
    </row>
    <row r="18" spans="1:4" x14ac:dyDescent="0.2">
      <c r="A18" s="154">
        <v>32626</v>
      </c>
      <c r="B18" s="154">
        <v>36</v>
      </c>
      <c r="C18" s="154">
        <v>15</v>
      </c>
      <c r="D18" s="155">
        <v>1652</v>
      </c>
    </row>
    <row r="19" spans="1:4" x14ac:dyDescent="0.2">
      <c r="A19" s="154">
        <v>34389</v>
      </c>
      <c r="B19" s="154">
        <v>42</v>
      </c>
      <c r="C19" s="154">
        <v>37</v>
      </c>
      <c r="D19" s="155">
        <v>2645</v>
      </c>
    </row>
    <row r="20" spans="1:4" x14ac:dyDescent="0.2">
      <c r="A20" s="154">
        <v>36314</v>
      </c>
      <c r="B20" s="154">
        <v>28</v>
      </c>
      <c r="C20" s="154">
        <v>19</v>
      </c>
      <c r="D20" s="155">
        <v>1870</v>
      </c>
    </row>
    <row r="21" spans="1:4" x14ac:dyDescent="0.2">
      <c r="A21" s="154">
        <v>37701</v>
      </c>
      <c r="B21" s="154">
        <v>39</v>
      </c>
      <c r="C21" s="154">
        <v>29</v>
      </c>
      <c r="D21" s="155">
        <v>2192</v>
      </c>
    </row>
    <row r="22" spans="1:4" x14ac:dyDescent="0.2">
      <c r="A22" s="154">
        <v>42961</v>
      </c>
      <c r="B22" s="154">
        <v>35</v>
      </c>
      <c r="C22" s="154">
        <v>23</v>
      </c>
      <c r="D22" s="155">
        <v>2089</v>
      </c>
    </row>
    <row r="23" spans="1:4" x14ac:dyDescent="0.2">
      <c r="A23" s="154">
        <v>48826</v>
      </c>
      <c r="B23" s="154">
        <v>21</v>
      </c>
      <c r="C23" s="154">
        <v>12</v>
      </c>
      <c r="D23" s="155">
        <v>1307</v>
      </c>
    </row>
    <row r="24" spans="1:4" x14ac:dyDescent="0.2">
      <c r="A24" s="154">
        <v>49549</v>
      </c>
      <c r="B24" s="154">
        <v>44</v>
      </c>
      <c r="C24" s="154">
        <v>25</v>
      </c>
      <c r="D24" s="155">
        <v>2651</v>
      </c>
    </row>
    <row r="25" spans="1:4" x14ac:dyDescent="0.2">
      <c r="A25" s="154">
        <v>55741</v>
      </c>
      <c r="B25" s="154">
        <v>42</v>
      </c>
      <c r="C25" s="154">
        <v>38</v>
      </c>
      <c r="D25" s="155">
        <v>2761</v>
      </c>
    </row>
    <row r="26" spans="1:4" x14ac:dyDescent="0.2">
      <c r="A26" s="154">
        <v>56248</v>
      </c>
      <c r="B26" s="154">
        <v>7</v>
      </c>
      <c r="C26" s="154">
        <v>7</v>
      </c>
      <c r="D26" s="155">
        <v>425</v>
      </c>
    </row>
    <row r="27" spans="1:4" x14ac:dyDescent="0.2">
      <c r="A27" s="154">
        <v>62657</v>
      </c>
      <c r="B27" s="154">
        <v>6</v>
      </c>
      <c r="C27" s="154">
        <v>2</v>
      </c>
      <c r="D27" s="155">
        <v>321</v>
      </c>
    </row>
    <row r="28" spans="1:4" x14ac:dyDescent="0.2">
      <c r="A28" s="154">
        <v>63213</v>
      </c>
      <c r="B28" s="154">
        <v>38</v>
      </c>
      <c r="C28" s="154">
        <v>30</v>
      </c>
      <c r="D28" s="155">
        <v>2476</v>
      </c>
    </row>
    <row r="29" spans="1:4" x14ac:dyDescent="0.2">
      <c r="A29" s="154">
        <v>64414</v>
      </c>
      <c r="B29" s="154">
        <v>24</v>
      </c>
      <c r="C29" s="154">
        <v>20</v>
      </c>
      <c r="D29" s="155">
        <v>1409</v>
      </c>
    </row>
    <row r="30" spans="1:4" x14ac:dyDescent="0.2">
      <c r="A30" s="154">
        <v>64421</v>
      </c>
      <c r="B30" s="154">
        <v>25</v>
      </c>
      <c r="C30" s="154">
        <v>21</v>
      </c>
      <c r="D30" s="155">
        <v>2105</v>
      </c>
    </row>
    <row r="31" spans="1:4" x14ac:dyDescent="0.2">
      <c r="A31" s="154">
        <v>65668</v>
      </c>
      <c r="B31" s="154">
        <v>1</v>
      </c>
      <c r="C31" s="154">
        <v>0</v>
      </c>
      <c r="D31" s="155">
        <v>47</v>
      </c>
    </row>
    <row r="32" spans="1:4" x14ac:dyDescent="0.2">
      <c r="A32" s="154">
        <v>69555</v>
      </c>
      <c r="B32" s="154">
        <v>20</v>
      </c>
      <c r="C32" s="154">
        <v>14</v>
      </c>
      <c r="D32" s="155">
        <v>1283</v>
      </c>
    </row>
    <row r="33" spans="1:4" x14ac:dyDescent="0.2">
      <c r="A33" s="154">
        <v>69915</v>
      </c>
      <c r="B33" s="154">
        <v>36</v>
      </c>
      <c r="C33" s="154">
        <v>34</v>
      </c>
      <c r="D33" s="155">
        <v>2168</v>
      </c>
    </row>
    <row r="34" spans="1:4" x14ac:dyDescent="0.2">
      <c r="A34" s="154">
        <v>72806</v>
      </c>
      <c r="B34" s="154">
        <v>29</v>
      </c>
      <c r="C34" s="154">
        <v>18</v>
      </c>
      <c r="D34" s="155">
        <v>1736</v>
      </c>
    </row>
    <row r="35" spans="1:4" x14ac:dyDescent="0.2">
      <c r="A35" s="154">
        <v>74002</v>
      </c>
      <c r="B35" s="154">
        <v>28</v>
      </c>
      <c r="C35" s="154">
        <v>10</v>
      </c>
      <c r="D35" s="155">
        <v>1283</v>
      </c>
    </row>
    <row r="36" spans="1:4" x14ac:dyDescent="0.2">
      <c r="A36" s="154">
        <v>75085</v>
      </c>
      <c r="B36" s="154">
        <v>6</v>
      </c>
      <c r="C36" s="154">
        <v>5</v>
      </c>
      <c r="D36" s="155">
        <v>380</v>
      </c>
    </row>
    <row r="37" spans="1:4" x14ac:dyDescent="0.2">
      <c r="A37" s="154">
        <v>76668</v>
      </c>
      <c r="B37" s="154">
        <v>48</v>
      </c>
      <c r="C37" s="154">
        <v>43</v>
      </c>
      <c r="D37" s="155">
        <v>2533</v>
      </c>
    </row>
    <row r="38" spans="1:4" x14ac:dyDescent="0.2">
      <c r="A38" s="154">
        <v>77071</v>
      </c>
      <c r="B38" s="154">
        <v>15</v>
      </c>
      <c r="C38" s="154">
        <v>12</v>
      </c>
      <c r="D38" s="155">
        <v>823</v>
      </c>
    </row>
    <row r="39" spans="1:4" x14ac:dyDescent="0.2">
      <c r="A39" s="154">
        <v>78211</v>
      </c>
      <c r="B39" s="154">
        <v>3</v>
      </c>
      <c r="C39" s="154">
        <v>0</v>
      </c>
      <c r="D39" s="155">
        <v>162</v>
      </c>
    </row>
    <row r="40" spans="1:4" x14ac:dyDescent="0.2">
      <c r="A40" s="154">
        <v>78926</v>
      </c>
      <c r="B40" s="154">
        <v>35</v>
      </c>
      <c r="C40" s="154">
        <v>26</v>
      </c>
      <c r="D40" s="155">
        <v>2208</v>
      </c>
    </row>
    <row r="41" spans="1:4" x14ac:dyDescent="0.2">
      <c r="A41" s="154">
        <v>79572</v>
      </c>
      <c r="B41" s="154">
        <v>41</v>
      </c>
      <c r="C41" s="154">
        <v>13</v>
      </c>
      <c r="D41" s="155">
        <v>2794</v>
      </c>
    </row>
    <row r="42" spans="1:4" x14ac:dyDescent="0.2">
      <c r="A42" s="154">
        <v>80980</v>
      </c>
      <c r="B42" s="154">
        <v>11</v>
      </c>
      <c r="C42" s="154">
        <v>8</v>
      </c>
      <c r="D42" s="155">
        <v>678</v>
      </c>
    </row>
    <row r="43" spans="1:4" x14ac:dyDescent="0.2">
      <c r="A43" s="154">
        <v>87710</v>
      </c>
      <c r="B43" s="154">
        <v>15</v>
      </c>
      <c r="C43" s="154">
        <v>7</v>
      </c>
      <c r="D43" s="155">
        <v>862</v>
      </c>
    </row>
    <row r="44" spans="1:4" x14ac:dyDescent="0.2">
      <c r="A44" s="156">
        <v>98546</v>
      </c>
      <c r="B44" s="156">
        <v>20</v>
      </c>
      <c r="C44" s="156">
        <v>15</v>
      </c>
      <c r="D44" s="157">
        <v>1326</v>
      </c>
    </row>
  </sheetData>
  <mergeCells count="1">
    <mergeCell ref="A4:D4"/>
  </mergeCells>
  <conditionalFormatting sqref="A1:A2 X1:X2">
    <cfRule type="expression" dxfId="188" priority="7">
      <formula>$A$2/$B$2&gt;=0.05</formula>
    </cfRule>
  </conditionalFormatting>
  <conditionalFormatting sqref="B1:B2 Y1:Y2">
    <cfRule type="expression" dxfId="187" priority="8">
      <formula>$A$2/$B$2&gt;=0.1</formula>
    </cfRule>
  </conditionalFormatting>
  <conditionalFormatting sqref="C1:C2 Z1:Z2">
    <cfRule type="expression" dxfId="186" priority="9">
      <formula>$A$2/$B$2&gt;=0.15</formula>
    </cfRule>
  </conditionalFormatting>
  <conditionalFormatting sqref="D1:D2 AA1:AA2">
    <cfRule type="expression" dxfId="185" priority="10">
      <formula>$A$2/$B$2&gt;=0.2</formula>
    </cfRule>
  </conditionalFormatting>
  <conditionalFormatting sqref="E1:E2 AB1:AB2">
    <cfRule type="expression" dxfId="184" priority="11">
      <formula>$A$2/$B$2&gt;=0.25</formula>
    </cfRule>
  </conditionalFormatting>
  <conditionalFormatting sqref="F1:F2 AC1:AC2">
    <cfRule type="expression" dxfId="183" priority="12">
      <formula>$A$2/$B$2&gt;=0.3</formula>
    </cfRule>
  </conditionalFormatting>
  <conditionalFormatting sqref="G1:G2 AD1:AD2">
    <cfRule type="expression" dxfId="182" priority="13">
      <formula>$A$2/$B$2&gt;=0.35</formula>
    </cfRule>
  </conditionalFormatting>
  <conditionalFormatting sqref="H1:H2 AE1:AE2">
    <cfRule type="expression" dxfId="181" priority="14">
      <formula>$A$2/$B$2&gt;=0.4</formula>
    </cfRule>
  </conditionalFormatting>
  <conditionalFormatting sqref="I1:I2 AF1:AF2">
    <cfRule type="expression" dxfId="180" priority="15">
      <formula>$A$2/$B$2&gt;=0.45</formula>
    </cfRule>
  </conditionalFormatting>
  <conditionalFormatting sqref="K1:K2 AH1:AH2">
    <cfRule type="expression" dxfId="179" priority="17">
      <formula>$A$2/$B$2&gt;=0.55</formula>
    </cfRule>
  </conditionalFormatting>
  <conditionalFormatting sqref="L1:L2 AI1:AI2">
    <cfRule type="expression" dxfId="178" priority="18">
      <formula>$A$2/$B$2&gt;=0.6</formula>
    </cfRule>
  </conditionalFormatting>
  <conditionalFormatting sqref="M1:M2 AJ1:AJ2">
    <cfRule type="expression" dxfId="177" priority="19">
      <formula>$A$2/$B$2&gt;=0.65</formula>
    </cfRule>
  </conditionalFormatting>
  <conditionalFormatting sqref="N1:N2 AK1:AK2">
    <cfRule type="expression" dxfId="176" priority="20">
      <formula>$A$2/$B$2&gt;=0.7</formula>
    </cfRule>
  </conditionalFormatting>
  <conditionalFormatting sqref="J1:J2 AG1:AG2">
    <cfRule type="expression" dxfId="175" priority="16">
      <formula>$A$2/$B$2&gt;=0.5</formula>
    </cfRule>
  </conditionalFormatting>
  <conditionalFormatting sqref="P1">
    <cfRule type="expression" dxfId="174" priority="6">
      <formula>$P$1&lt;&gt;""</formula>
    </cfRule>
  </conditionalFormatting>
  <conditionalFormatting sqref="A1:O2 X1:AO2 P2:R2 Q1:R1">
    <cfRule type="expression" dxfId="173" priority="5" stopIfTrue="1">
      <formula>$P$1="Feedback OFF"</formula>
    </cfRule>
  </conditionalFormatting>
  <conditionalFormatting sqref="O1:O2 AL1:AL2">
    <cfRule type="expression" dxfId="172" priority="21">
      <formula>$A$2/$B$2&gt;=0.75</formula>
    </cfRule>
  </conditionalFormatting>
  <conditionalFormatting sqref="P1:P2 AM1:AM2">
    <cfRule type="expression" dxfId="171" priority="22">
      <formula>$A$2/$B$2&gt;=0.8</formula>
    </cfRule>
  </conditionalFormatting>
  <conditionalFormatting sqref="Q1:Q2 AN1:AN2">
    <cfRule type="expression" dxfId="170" priority="23">
      <formula>$A$2/$B$2&gt;=0.85</formula>
    </cfRule>
  </conditionalFormatting>
  <conditionalFormatting sqref="R1:R2 AO1:AO2">
    <cfRule type="expression" dxfId="169" priority="24">
      <formula>$A$2/$B$2&gt;=1</formula>
    </cfRule>
  </conditionalFormatting>
  <conditionalFormatting sqref="A3:AA100">
    <cfRule type="expression" dxfId="163" priority="2" stopIfTrue="1">
      <formula>$D$2="DRAGGING CELLS IS NOT PERMITTED. PLEASE UNDO LAST ACTION!!"</formula>
    </cfRule>
  </conditionalFormatting>
  <dataValidations count="1">
    <dataValidation type="list" allowBlank="1" showInputMessage="1" showErrorMessage="1" sqref="P1" xr:uid="{349F117B-2D95-1240-A0AA-8B7671063880}">
      <formula1>"Feedback ON, Taunting ON, Feedback OFF"</formula1>
    </dataValidation>
  </dataValidation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25" stopIfTrue="1" id="{81BBD837-248E-7745-96A7-AE2DF2101A69}">
            <xm:f>AND((FilterSC!$A$2/FilterSC!$B$2&gt;=Scoreboard!$F$19),$P$1&lt;&gt;"Feedback OFF",IF(FilterSC!A3=FeedbackSFX!$C$2, TRUE, FALSE))</xm:f>
            <x14:dxf>
              <fill>
                <patternFill>
                  <bgColor rgb="FFCEEED0"/>
                </patternFill>
              </fill>
            </x14:dxf>
          </x14:cfRule>
          <x14:cfRule type="expression" priority="26" stopIfTrue="1" id="{0CBB4E11-9DEA-0F45-BE38-431EC565065B}">
            <xm:f>AND((FilterSC!$A$2/FilterSC!$B$2&gt;=Scoreboard!$F$19),$P$1&lt;&gt;"Feedback OFF",IF(FilterSC!A3=FeedbackSFX!$K$2, TRUE, FALSE))</xm:f>
            <x14:dxf>
              <fill>
                <patternFill>
                  <bgColor rgb="FFFFFF64"/>
                </patternFill>
              </fill>
            </x14:dxf>
          </x14:cfRule>
          <x14:cfRule type="expression" priority="27" stopIfTrue="1" id="{3FA3D4F5-2A5A-024B-9FC6-621F74214299}">
            <xm:f>AND((FilterSC!$A$2/FilterSC!$B$2&gt;=Scoreboard!$F$19),$P$1&lt;&gt;"Feedback OFF",AND(IF(FilterSC!A3&lt;&gt;FeedbackSFX!$C$2, TRUE, FALSE),FilterSC!A3&lt;&gt;"",_xlfn.ISFORMULA(FilterSC!A3)))</xm:f>
            <x14:dxf>
              <fill>
                <patternFill>
                  <bgColor rgb="FFFF99CC"/>
                </patternFill>
              </fill>
            </x14:dxf>
          </x14:cfRule>
          <xm:sqref>A3:AL44</xm:sqref>
        </x14:conditionalFormatting>
        <x14:conditionalFormatting xmlns:xm="http://schemas.microsoft.com/office/excel/2006/main">
          <x14:cfRule type="expression" priority="4" stopIfTrue="1" id="{318C1996-8A78-0347-AC46-440AEC698A04}">
            <xm:f>Scoreboard!$F$26&lt;&gt;""</xm:f>
            <x14:dxf>
              <font>
                <color rgb="FF9C0006"/>
              </font>
              <fill>
                <patternFill>
                  <fgColor indexed="64"/>
                  <bgColor rgb="FFFFC7CE"/>
                </patternFill>
              </fill>
            </x14:dxf>
          </x14:cfRule>
          <xm:sqref>I1:N1</xm:sqref>
        </x14:conditionalFormatting>
        <x14:conditionalFormatting xmlns:xm="http://schemas.microsoft.com/office/excel/2006/main">
          <x14:cfRule type="expression" priority="1" stopIfTrue="1" id="{BE28F8E2-0B52-0F4D-B7C2-851B61FC96FC}">
            <xm:f>Scoreboard!$E$4="Excel version: Invalid"</xm:f>
            <x14:dxf>
              <font>
                <color rgb="FF9C0006"/>
              </font>
              <fill>
                <patternFill>
                  <fgColor indexed="64"/>
                  <bgColor rgb="FFFFC7CE"/>
                </patternFill>
              </fill>
            </x14:dxf>
          </x14:cfRule>
          <x14:cfRule type="expression" priority="3" stopIfTrue="1" id="{6AACA7AE-CDAB-7941-B4B2-6175FDD2BBF6}">
            <xm:f>Scoreboard!$F$26&lt;&gt;""</xm:f>
            <x14:dxf>
              <font>
                <color rgb="FF9C0006"/>
              </font>
              <fill>
                <patternFill>
                  <fgColor indexed="64"/>
                  <bgColor rgb="FFFFC7CE"/>
                </patternFill>
              </fill>
            </x14:dxf>
          </x14:cfRule>
          <xm:sqref>A3:AA100</xm:sqref>
        </x14:conditionalFormatting>
      </x14:conditionalFormatting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484F20-29B8-C441-8329-BBE34FCF845F}">
  <sheetPr>
    <tabColor rgb="FF4FADEA"/>
  </sheetPr>
  <dimension ref="A1:AO44"/>
  <sheetViews>
    <sheetView showGridLines="0" zoomScale="130" zoomScaleNormal="130" workbookViewId="0">
      <pane ySplit="2" topLeftCell="A3" activePane="bottomLeft" state="frozen"/>
      <selection pane="bottomLeft" activeCell="A3" sqref="A3:XFD3"/>
    </sheetView>
  </sheetViews>
  <sheetFormatPr baseColWidth="10" defaultRowHeight="9" x14ac:dyDescent="0.15"/>
  <cols>
    <col min="1" max="1" width="22.5" style="100" customWidth="1"/>
    <col min="2" max="2" width="19.1640625" style="100" customWidth="1"/>
    <col min="3" max="3" width="19.33203125" style="100" customWidth="1"/>
    <col min="4" max="4" width="14.5" style="100" customWidth="1"/>
    <col min="5" max="5" width="11.33203125" style="100" bestFit="1" customWidth="1"/>
    <col min="6" max="6" width="16" style="100" bestFit="1" customWidth="1"/>
    <col min="7" max="7" width="15" style="100" bestFit="1" customWidth="1"/>
    <col min="8" max="8" width="12.83203125" style="100" bestFit="1" customWidth="1"/>
    <col min="9" max="16384" width="10.83203125" style="100"/>
  </cols>
  <sheetData>
    <row r="1" spans="1:41" ht="22" customHeight="1" x14ac:dyDescent="0.15">
      <c r="A1" s="100" t="s">
        <v>1387</v>
      </c>
      <c r="B1" s="100" t="s">
        <v>1388</v>
      </c>
      <c r="C1" s="100" t="s">
        <v>1389</v>
      </c>
      <c r="D1" s="102" t="str" cm="1">
        <f t="array" aca="1" ref="D1" ca="1">IFERROR(
    _xlfn.LET(
        _xlpm.FileName, MID(CELL("filename", A1), FIND("]", CELL("filename", A1)) + 1, 255),
        _xlpm.DynamicRef, INDIRECT("'#_" &amp; _xlpm.FileName &amp; "'!" &amp; C2),
        IF(
            TYPE(_xlpm.DynamicRef) = 1,
            VLOOKUP(
                CELL("format", _xlpm.DynamicRef),
                FormatCodesSFX!$A$4:$B$53,
                2,
                FALSE
            ),
            _xlfn.SWITCH(
                TYPE(_xlpm.DynamicRef),
                2, "short text",
                4, "logical",
                16, "error",
                64, "long text",
                "Other"
            )
        )
    ),
    "Error in formula"
)</f>
        <v>error</v>
      </c>
      <c r="I1" s="102" t="str">
        <f>FilterSC!$I$1</f>
        <v>Super Mascot</v>
      </c>
      <c r="J1" s="102"/>
      <c r="K1" s="102"/>
      <c r="L1" s="102" t="s">
        <v>1390</v>
      </c>
      <c r="M1" s="102"/>
      <c r="N1" s="102"/>
      <c r="O1" s="102"/>
      <c r="P1" s="102" t="s">
        <v>1391</v>
      </c>
      <c r="Q1" s="102"/>
      <c r="R1" s="102"/>
      <c r="S1" s="92"/>
      <c r="T1" s="92"/>
      <c r="U1" s="92"/>
      <c r="V1" s="92"/>
      <c r="W1" s="92"/>
      <c r="X1" s="100" t="str">
        <f t="shared" ref="X1:AA2" si="0">A1</f>
        <v>earned</v>
      </c>
      <c r="Y1" s="100" t="str">
        <f t="shared" si="0"/>
        <v>possible</v>
      </c>
      <c r="Z1" s="100" t="str">
        <f t="shared" si="0"/>
        <v>cell</v>
      </c>
      <c r="AA1" s="102" t="str">
        <f t="shared" ca="1" si="0"/>
        <v>error</v>
      </c>
      <c r="AD1" s="92"/>
      <c r="AE1" s="92"/>
      <c r="AF1" s="102" t="str">
        <f>I1</f>
        <v>Super Mascot</v>
      </c>
      <c r="AG1" s="102"/>
      <c r="AH1" s="92"/>
      <c r="AI1" s="92"/>
      <c r="AJ1" s="92"/>
      <c r="AK1" s="92"/>
      <c r="AL1" s="102" t="s">
        <v>1390</v>
      </c>
      <c r="AM1" s="92"/>
      <c r="AN1" s="92"/>
      <c r="AO1" s="92"/>
    </row>
    <row r="2" spans="1:41" ht="23" customHeight="1" x14ac:dyDescent="0.15">
      <c r="A2" s="100" t="str">
        <f ca="1">FilterSC!$A$2</f>
        <v/>
      </c>
      <c r="B2" s="103">
        <f>FilterSC!$B$2</f>
        <v>5</v>
      </c>
      <c r="C2" s="100" t="str" cm="1">
        <f t="array" aca="1" ref="C2" ca="1">SUBSTITUTE(IF(LEN(CELL("address"))&lt;15,CELL("address"),""),"$","")</f>
        <v/>
      </c>
      <c r="D2" s="102" t="str" cm="1">
        <f t="array" aca="1" ref="D2" ca="1">IF(ISNUMBER(SEARCH("#REF!",_xlfn.SINGLE(_xlfn.FORMULATEXT(INDIRECT("'FilterSC'!" &amp; C2))))), "DRAGGING CELLS IS NOT PERMITTED. PLEASE UNDO LAST ACTION!!",IF(IF(FilterSC!B2=0,1,FilterSC!C2/FilterSC!B2)&gt;=Scoreboard!$F$19,IF(ISNUMBER(SEARCH("#REF!",_xlfn.SINGLE(_xlfn.FORMULATEXT(INDIRECT("'FilterSC'!"&amp;C2))))),"DRAGGING CELLS IS NOT PERMITTED. PLEASE UNDO LAST ACTION!!",IF($P$1&lt;&gt;"Feedback OFF",IFERROR(HLOOKUP(INDIRECT("'FilterSC'!"&amp;C2),FeedbackSFX!$B$2:$N$10,IF($P$1="Feedback ON", 2, FeedbackSFX!B1), FALSE), ""),"")),IF(IF(FilterSC!B2=0,1,FilterSC!C2/FilterSC!B2)&gt;=Scoreboard!$F$19/2,"Earn "&amp;TEXT(Scoreboard!$F$19,"0%")&amp;" to unlock score and feedback. ---&gt; Halfway There!!!","Earn "&amp;TEXT(Scoreboard!$F$19,"0%")&amp;" to unlock score and feedback.")))</f>
        <v>Earn 50% to unlock score and feedback.</v>
      </c>
      <c r="I2" s="104"/>
      <c r="S2" s="92"/>
      <c r="T2" s="92"/>
      <c r="U2" s="92"/>
      <c r="V2" s="92"/>
      <c r="W2" s="92"/>
      <c r="X2" s="105" t="str">
        <f t="shared" ca="1" si="0"/>
        <v/>
      </c>
      <c r="Y2" s="105">
        <f t="shared" si="0"/>
        <v>5</v>
      </c>
      <c r="Z2" s="105" t="str">
        <f t="shared" ca="1" si="0"/>
        <v/>
      </c>
      <c r="AA2" s="102" t="str">
        <f t="shared" ca="1" si="0"/>
        <v>Earn 50% to unlock score and feedback.</v>
      </c>
      <c r="AD2" s="92"/>
      <c r="AE2" s="92"/>
      <c r="AF2" s="92"/>
      <c r="AG2" s="92"/>
      <c r="AH2" s="92"/>
      <c r="AI2" s="92"/>
      <c r="AJ2" s="92"/>
      <c r="AK2" s="92"/>
      <c r="AL2" s="92"/>
      <c r="AM2" s="92"/>
      <c r="AN2" s="92"/>
      <c r="AO2" s="92"/>
    </row>
    <row r="3" spans="1:41" x14ac:dyDescent="0.15">
      <c r="A3" s="94" t="s">
        <v>1127</v>
      </c>
      <c r="B3" s="95"/>
      <c r="C3" s="95"/>
      <c r="D3" s="95"/>
    </row>
    <row r="4" spans="1:41" ht="73" customHeight="1" x14ac:dyDescent="0.15">
      <c r="A4" s="159" t="s">
        <v>1128</v>
      </c>
      <c r="B4" s="159"/>
      <c r="C4" s="159"/>
      <c r="D4" s="159"/>
    </row>
    <row r="7" spans="1:41" x14ac:dyDescent="0.15">
      <c r="A7" s="102" t="s">
        <v>1129</v>
      </c>
    </row>
    <row r="8" spans="1:41" x14ac:dyDescent="0.15">
      <c r="A8" s="164">
        <f>SUBTOTAL(3,$A$11:$A$44)</f>
        <v>10</v>
      </c>
      <c r="C8" s="100" t="s">
        <v>69</v>
      </c>
    </row>
    <row r="10" spans="1:41" s="104" customFormat="1" x14ac:dyDescent="0.15">
      <c r="A10" s="104" t="s">
        <v>1107</v>
      </c>
      <c r="B10" s="104" t="s">
        <v>1130</v>
      </c>
      <c r="C10" s="104" t="s">
        <v>1131</v>
      </c>
      <c r="D10" s="104" t="s">
        <v>1109</v>
      </c>
    </row>
    <row r="11" spans="1:41" x14ac:dyDescent="0.15">
      <c r="A11" s="100">
        <v>10277</v>
      </c>
      <c r="B11" s="100">
        <v>33</v>
      </c>
      <c r="C11" s="100">
        <v>27</v>
      </c>
      <c r="D11" s="161">
        <v>1980</v>
      </c>
    </row>
    <row r="12" spans="1:41" hidden="1" x14ac:dyDescent="0.15">
      <c r="A12" s="100">
        <v>10875</v>
      </c>
      <c r="B12" s="100">
        <v>5</v>
      </c>
      <c r="C12" s="100">
        <v>5</v>
      </c>
      <c r="D12" s="161">
        <v>327</v>
      </c>
    </row>
    <row r="13" spans="1:41" hidden="1" x14ac:dyDescent="0.15">
      <c r="A13" s="100">
        <v>11281</v>
      </c>
      <c r="B13" s="100">
        <v>7</v>
      </c>
      <c r="C13" s="100">
        <v>5</v>
      </c>
      <c r="D13" s="161">
        <v>422</v>
      </c>
    </row>
    <row r="14" spans="1:41" x14ac:dyDescent="0.15">
      <c r="A14" s="100">
        <v>17703</v>
      </c>
      <c r="B14" s="100">
        <v>39</v>
      </c>
      <c r="C14" s="100">
        <v>33</v>
      </c>
      <c r="D14" s="161">
        <v>2842</v>
      </c>
    </row>
    <row r="15" spans="1:41" hidden="1" x14ac:dyDescent="0.15">
      <c r="A15" s="100">
        <v>19035</v>
      </c>
      <c r="B15" s="100">
        <v>19</v>
      </c>
      <c r="C15" s="100">
        <v>15</v>
      </c>
      <c r="D15" s="161">
        <v>1140</v>
      </c>
    </row>
    <row r="16" spans="1:41" hidden="1" x14ac:dyDescent="0.15">
      <c r="A16" s="100">
        <v>21182</v>
      </c>
      <c r="B16" s="100">
        <v>10</v>
      </c>
      <c r="C16" s="100">
        <v>1</v>
      </c>
      <c r="D16" s="161">
        <v>652</v>
      </c>
    </row>
    <row r="17" spans="1:4" x14ac:dyDescent="0.15">
      <c r="A17" s="100">
        <v>22679</v>
      </c>
      <c r="B17" s="100">
        <v>39</v>
      </c>
      <c r="C17" s="100">
        <v>31</v>
      </c>
      <c r="D17" s="161">
        <v>2399</v>
      </c>
    </row>
    <row r="18" spans="1:4" hidden="1" x14ac:dyDescent="0.15">
      <c r="A18" s="100">
        <v>32626</v>
      </c>
      <c r="B18" s="100">
        <v>36</v>
      </c>
      <c r="C18" s="100">
        <v>15</v>
      </c>
      <c r="D18" s="161">
        <v>1652</v>
      </c>
    </row>
    <row r="19" spans="1:4" x14ac:dyDescent="0.15">
      <c r="A19" s="100">
        <v>34389</v>
      </c>
      <c r="B19" s="100">
        <v>42</v>
      </c>
      <c r="C19" s="100">
        <v>37</v>
      </c>
      <c r="D19" s="161">
        <v>2645</v>
      </c>
    </row>
    <row r="20" spans="1:4" hidden="1" x14ac:dyDescent="0.15">
      <c r="A20" s="100">
        <v>36314</v>
      </c>
      <c r="B20" s="100">
        <v>28</v>
      </c>
      <c r="C20" s="100">
        <v>19</v>
      </c>
      <c r="D20" s="161">
        <v>1870</v>
      </c>
    </row>
    <row r="21" spans="1:4" x14ac:dyDescent="0.15">
      <c r="A21" s="100">
        <v>37701</v>
      </c>
      <c r="B21" s="100">
        <v>39</v>
      </c>
      <c r="C21" s="100">
        <v>29</v>
      </c>
      <c r="D21" s="161">
        <v>2192</v>
      </c>
    </row>
    <row r="22" spans="1:4" hidden="1" x14ac:dyDescent="0.15">
      <c r="A22" s="100">
        <v>42961</v>
      </c>
      <c r="B22" s="100">
        <v>35</v>
      </c>
      <c r="C22" s="100">
        <v>23</v>
      </c>
      <c r="D22" s="161">
        <v>2089</v>
      </c>
    </row>
    <row r="23" spans="1:4" hidden="1" x14ac:dyDescent="0.15">
      <c r="A23" s="100">
        <v>48826</v>
      </c>
      <c r="B23" s="100">
        <v>21</v>
      </c>
      <c r="C23" s="100">
        <v>12</v>
      </c>
      <c r="D23" s="161">
        <v>1307</v>
      </c>
    </row>
    <row r="24" spans="1:4" hidden="1" x14ac:dyDescent="0.15">
      <c r="A24" s="100">
        <v>49549</v>
      </c>
      <c r="B24" s="100">
        <v>44</v>
      </c>
      <c r="C24" s="100">
        <v>25</v>
      </c>
      <c r="D24" s="161">
        <v>2651</v>
      </c>
    </row>
    <row r="25" spans="1:4" x14ac:dyDescent="0.15">
      <c r="A25" s="100">
        <v>55741</v>
      </c>
      <c r="B25" s="100">
        <v>42</v>
      </c>
      <c r="C25" s="100">
        <v>38</v>
      </c>
      <c r="D25" s="161">
        <v>2761</v>
      </c>
    </row>
    <row r="26" spans="1:4" hidden="1" x14ac:dyDescent="0.15">
      <c r="A26" s="100">
        <v>56248</v>
      </c>
      <c r="B26" s="100">
        <v>7</v>
      </c>
      <c r="C26" s="100">
        <v>7</v>
      </c>
      <c r="D26" s="161">
        <v>425</v>
      </c>
    </row>
    <row r="27" spans="1:4" hidden="1" x14ac:dyDescent="0.15">
      <c r="A27" s="100">
        <v>62657</v>
      </c>
      <c r="B27" s="100">
        <v>6</v>
      </c>
      <c r="C27" s="100">
        <v>2</v>
      </c>
      <c r="D27" s="161">
        <v>321</v>
      </c>
    </row>
    <row r="28" spans="1:4" x14ac:dyDescent="0.15">
      <c r="A28" s="100">
        <v>63213</v>
      </c>
      <c r="B28" s="100">
        <v>38</v>
      </c>
      <c r="C28" s="100">
        <v>30</v>
      </c>
      <c r="D28" s="161">
        <v>2476</v>
      </c>
    </row>
    <row r="29" spans="1:4" hidden="1" x14ac:dyDescent="0.15">
      <c r="A29" s="100">
        <v>64414</v>
      </c>
      <c r="B29" s="100">
        <v>24</v>
      </c>
      <c r="C29" s="100">
        <v>20</v>
      </c>
      <c r="D29" s="161">
        <v>1409</v>
      </c>
    </row>
    <row r="30" spans="1:4" hidden="1" x14ac:dyDescent="0.15">
      <c r="A30" s="100">
        <v>64421</v>
      </c>
      <c r="B30" s="100">
        <v>25</v>
      </c>
      <c r="C30" s="100">
        <v>21</v>
      </c>
      <c r="D30" s="161">
        <v>2105</v>
      </c>
    </row>
    <row r="31" spans="1:4" hidden="1" x14ac:dyDescent="0.15">
      <c r="A31" s="100">
        <v>65668</v>
      </c>
      <c r="B31" s="100">
        <v>1</v>
      </c>
      <c r="C31" s="100">
        <v>0</v>
      </c>
      <c r="D31" s="161">
        <v>47</v>
      </c>
    </row>
    <row r="32" spans="1:4" hidden="1" x14ac:dyDescent="0.15">
      <c r="A32" s="100">
        <v>69555</v>
      </c>
      <c r="B32" s="100">
        <v>20</v>
      </c>
      <c r="C32" s="100">
        <v>14</v>
      </c>
      <c r="D32" s="161">
        <v>1283</v>
      </c>
    </row>
    <row r="33" spans="1:4" x14ac:dyDescent="0.15">
      <c r="A33" s="100">
        <v>69915</v>
      </c>
      <c r="B33" s="100">
        <v>36</v>
      </c>
      <c r="C33" s="100">
        <v>34</v>
      </c>
      <c r="D33" s="161">
        <v>2168</v>
      </c>
    </row>
    <row r="34" spans="1:4" hidden="1" x14ac:dyDescent="0.15">
      <c r="A34" s="100">
        <v>72806</v>
      </c>
      <c r="B34" s="100">
        <v>29</v>
      </c>
      <c r="C34" s="100">
        <v>18</v>
      </c>
      <c r="D34" s="161">
        <v>1736</v>
      </c>
    </row>
    <row r="35" spans="1:4" hidden="1" x14ac:dyDescent="0.15">
      <c r="A35" s="100">
        <v>74002</v>
      </c>
      <c r="B35" s="100">
        <v>28</v>
      </c>
      <c r="C35" s="100">
        <v>10</v>
      </c>
      <c r="D35" s="161">
        <v>1283</v>
      </c>
    </row>
    <row r="36" spans="1:4" hidden="1" x14ac:dyDescent="0.15">
      <c r="A36" s="100">
        <v>75085</v>
      </c>
      <c r="B36" s="100">
        <v>6</v>
      </c>
      <c r="C36" s="100">
        <v>5</v>
      </c>
      <c r="D36" s="161">
        <v>380</v>
      </c>
    </row>
    <row r="37" spans="1:4" x14ac:dyDescent="0.15">
      <c r="A37" s="100">
        <v>76668</v>
      </c>
      <c r="B37" s="100">
        <v>48</v>
      </c>
      <c r="C37" s="100">
        <v>43</v>
      </c>
      <c r="D37" s="161">
        <v>2533</v>
      </c>
    </row>
    <row r="38" spans="1:4" hidden="1" x14ac:dyDescent="0.15">
      <c r="A38" s="100">
        <v>77071</v>
      </c>
      <c r="B38" s="100">
        <v>15</v>
      </c>
      <c r="C38" s="100">
        <v>12</v>
      </c>
      <c r="D38" s="161">
        <v>823</v>
      </c>
    </row>
    <row r="39" spans="1:4" hidden="1" x14ac:dyDescent="0.15">
      <c r="A39" s="100">
        <v>78211</v>
      </c>
      <c r="B39" s="100">
        <v>3</v>
      </c>
      <c r="C39" s="100">
        <v>0</v>
      </c>
      <c r="D39" s="161">
        <v>162</v>
      </c>
    </row>
    <row r="40" spans="1:4" x14ac:dyDescent="0.15">
      <c r="A40" s="100">
        <v>78926</v>
      </c>
      <c r="B40" s="100">
        <v>35</v>
      </c>
      <c r="C40" s="100">
        <v>26</v>
      </c>
      <c r="D40" s="161">
        <v>2208</v>
      </c>
    </row>
    <row r="41" spans="1:4" hidden="1" x14ac:dyDescent="0.15">
      <c r="A41" s="100">
        <v>79572</v>
      </c>
      <c r="B41" s="100">
        <v>41</v>
      </c>
      <c r="C41" s="100">
        <v>13</v>
      </c>
      <c r="D41" s="161">
        <v>2794</v>
      </c>
    </row>
    <row r="42" spans="1:4" hidden="1" x14ac:dyDescent="0.15">
      <c r="A42" s="100">
        <v>80980</v>
      </c>
      <c r="B42" s="100">
        <v>11</v>
      </c>
      <c r="C42" s="100">
        <v>8</v>
      </c>
      <c r="D42" s="161">
        <v>678</v>
      </c>
    </row>
    <row r="43" spans="1:4" hidden="1" x14ac:dyDescent="0.15">
      <c r="A43" s="100">
        <v>87710</v>
      </c>
      <c r="B43" s="100">
        <v>15</v>
      </c>
      <c r="C43" s="100">
        <v>7</v>
      </c>
      <c r="D43" s="161">
        <v>862</v>
      </c>
    </row>
    <row r="44" spans="1:4" hidden="1" x14ac:dyDescent="0.15">
      <c r="A44" s="100">
        <v>98546</v>
      </c>
      <c r="B44" s="100">
        <v>20</v>
      </c>
      <c r="C44" s="100">
        <v>15</v>
      </c>
      <c r="D44" s="161">
        <v>1326</v>
      </c>
    </row>
  </sheetData>
  <mergeCells count="1">
    <mergeCell ref="A4:D4"/>
  </mergeCells>
  <conditionalFormatting sqref="A1:A2 X1:X2">
    <cfRule type="expression" dxfId="161" priority="3">
      <formula>$A$2/$B$2&gt;=0.05</formula>
    </cfRule>
  </conditionalFormatting>
  <conditionalFormatting sqref="B1:B2 Y1:Y2">
    <cfRule type="expression" dxfId="160" priority="4">
      <formula>$A$2/$B$2&gt;=0.1</formula>
    </cfRule>
  </conditionalFormatting>
  <conditionalFormatting sqref="C1:C2 Z1:Z2">
    <cfRule type="expression" dxfId="159" priority="5">
      <formula>$A$2/$B$2&gt;=0.15</formula>
    </cfRule>
  </conditionalFormatting>
  <conditionalFormatting sqref="D1:D2 AA1:AA2">
    <cfRule type="expression" dxfId="158" priority="6">
      <formula>$A$2/$B$2&gt;=0.2</formula>
    </cfRule>
  </conditionalFormatting>
  <conditionalFormatting sqref="E1:E2 AB1:AB2">
    <cfRule type="expression" dxfId="157" priority="7">
      <formula>$A$2/$B$2&gt;=0.25</formula>
    </cfRule>
  </conditionalFormatting>
  <conditionalFormatting sqref="F1:F2 AC1:AC2">
    <cfRule type="expression" dxfId="156" priority="8">
      <formula>$A$2/$B$2&gt;=0.3</formula>
    </cfRule>
  </conditionalFormatting>
  <conditionalFormatting sqref="G1:G2 AD1:AD2">
    <cfRule type="expression" dxfId="155" priority="9">
      <formula>$A$2/$B$2&gt;=0.35</formula>
    </cfRule>
  </conditionalFormatting>
  <conditionalFormatting sqref="H1:H2 AE1:AE2">
    <cfRule type="expression" dxfId="154" priority="10">
      <formula>$A$2/$B$2&gt;=0.4</formula>
    </cfRule>
  </conditionalFormatting>
  <conditionalFormatting sqref="I1:I2 AF1:AF2">
    <cfRule type="expression" dxfId="153" priority="11">
      <formula>$A$2/$B$2&gt;=0.45</formula>
    </cfRule>
  </conditionalFormatting>
  <conditionalFormatting sqref="K1:K2 AH1:AH2">
    <cfRule type="expression" dxfId="152" priority="13">
      <formula>$A$2/$B$2&gt;=0.55</formula>
    </cfRule>
  </conditionalFormatting>
  <conditionalFormatting sqref="L1:L2 AI1:AI2">
    <cfRule type="expression" dxfId="151" priority="14">
      <formula>$A$2/$B$2&gt;=0.6</formula>
    </cfRule>
  </conditionalFormatting>
  <conditionalFormatting sqref="M1:M2 AJ1:AJ2">
    <cfRule type="expression" dxfId="150" priority="15">
      <formula>$A$2/$B$2&gt;=0.65</formula>
    </cfRule>
  </conditionalFormatting>
  <conditionalFormatting sqref="N1:N2 AK1:AK2">
    <cfRule type="expression" dxfId="149" priority="16">
      <formula>$A$2/$B$2&gt;=0.7</formula>
    </cfRule>
  </conditionalFormatting>
  <conditionalFormatting sqref="J1:J2 AG1:AG2">
    <cfRule type="expression" dxfId="148" priority="12">
      <formula>$A$2/$B$2&gt;=0.5</formula>
    </cfRule>
  </conditionalFormatting>
  <conditionalFormatting sqref="P1">
    <cfRule type="expression" dxfId="147" priority="2">
      <formula>$P$1&lt;&gt;""</formula>
    </cfRule>
  </conditionalFormatting>
  <conditionalFormatting sqref="A1:O2 X1:AO2 P2:R2 Q1:R1">
    <cfRule type="expression" dxfId="146" priority="1" stopIfTrue="1">
      <formula>$P$1="Feedback OFF"</formula>
    </cfRule>
  </conditionalFormatting>
  <conditionalFormatting sqref="O1:O2 AL1:AL2">
    <cfRule type="expression" dxfId="145" priority="17">
      <formula>$A$2/$B$2&gt;=0.75</formula>
    </cfRule>
  </conditionalFormatting>
  <conditionalFormatting sqref="P1:P2 AM1:AM2">
    <cfRule type="expression" dxfId="144" priority="18">
      <formula>$A$2/$B$2&gt;=0.8</formula>
    </cfRule>
  </conditionalFormatting>
  <conditionalFormatting sqref="Q1:Q2 AN1:AN2">
    <cfRule type="expression" dxfId="143" priority="19">
      <formula>$A$2/$B$2&gt;=0.85</formula>
    </cfRule>
  </conditionalFormatting>
  <conditionalFormatting sqref="R1:R2 AO1:AO2">
    <cfRule type="expression" dxfId="142" priority="20">
      <formula>$A$2/$B$2&gt;=1</formula>
    </cfRule>
  </conditionalFormatting>
  <dataValidations count="1">
    <dataValidation type="list" allowBlank="1" showInputMessage="1" showErrorMessage="1" sqref="P1" xr:uid="{80C00BF8-ACCF-7942-B4F9-9DCDC3BA5739}">
      <formula1>"Feedback ON, Taunting ON, Feedback OFF"</formula1>
    </dataValidation>
  </dataValidations>
  <pageMargins left="0.7" right="0.7" top="0.75" bottom="0.75" header="0.3" footer="0.3"/>
  <tableParts count="1">
    <tablePart r:id="rId1"/>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E0C8FD-141B-9143-859A-7CA33BB12FA8}">
  <sheetPr>
    <tabColor rgb="FF4FADEA"/>
  </sheetPr>
  <dimension ref="A1:H22"/>
  <sheetViews>
    <sheetView showGridLines="0" zoomScale="130" zoomScaleNormal="130" workbookViewId="0">
      <selection activeCell="A2" sqref="A2:D2"/>
    </sheetView>
  </sheetViews>
  <sheetFormatPr baseColWidth="10" defaultRowHeight="9" x14ac:dyDescent="0.15"/>
  <cols>
    <col min="1" max="1" width="25.1640625" style="92" customWidth="1"/>
    <col min="2" max="3" width="18.5" style="92" customWidth="1"/>
    <col min="4" max="4" width="16.6640625" style="92" customWidth="1"/>
    <col min="5" max="6" width="10.83203125" style="92"/>
    <col min="7" max="7" width="2" style="92" customWidth="1"/>
    <col min="8" max="8" width="4" style="92" customWidth="1"/>
    <col min="9" max="16384" width="10.83203125" style="92"/>
  </cols>
  <sheetData>
    <row r="1" spans="1:8" s="93" customFormat="1" x14ac:dyDescent="0.15"/>
    <row r="2" spans="1:8" s="93" customFormat="1" x14ac:dyDescent="0.15"/>
    <row r="3" spans="1:8" x14ac:dyDescent="0.15">
      <c r="A3" s="94">
        <v>0</v>
      </c>
      <c r="B3" s="95"/>
      <c r="C3" s="95"/>
      <c r="D3" s="95"/>
      <c r="E3" s="95"/>
      <c r="F3" s="95"/>
      <c r="G3" s="95"/>
      <c r="H3" s="95"/>
    </row>
    <row r="4" spans="1:8" ht="65" customHeight="1" x14ac:dyDescent="0.15">
      <c r="A4" s="96">
        <v>0</v>
      </c>
      <c r="B4" s="96"/>
      <c r="C4" s="96"/>
      <c r="D4" s="96"/>
      <c r="E4" s="117"/>
      <c r="F4" s="117"/>
      <c r="G4" s="117"/>
      <c r="H4" s="117"/>
    </row>
    <row r="5" spans="1:8" x14ac:dyDescent="0.15">
      <c r="A5" s="160"/>
      <c r="B5" s="117"/>
      <c r="C5" s="117"/>
      <c r="D5" s="117"/>
      <c r="E5" s="117"/>
      <c r="F5" s="117"/>
      <c r="G5" s="117"/>
      <c r="H5" s="117"/>
    </row>
    <row r="7" spans="1:8" ht="22" customHeight="1" x14ac:dyDescent="0.15">
      <c r="A7" s="166">
        <v>0</v>
      </c>
      <c r="B7" s="166"/>
      <c r="C7" s="166"/>
      <c r="D7" s="166"/>
    </row>
    <row r="8" spans="1:8" ht="23" customHeight="1" x14ac:dyDescent="0.15">
      <c r="A8" s="167">
        <v>0</v>
      </c>
      <c r="B8" s="167">
        <v>0</v>
      </c>
      <c r="C8" s="167">
        <v>0</v>
      </c>
      <c r="D8" s="167">
        <v>0</v>
      </c>
    </row>
    <row r="9" spans="1:8" ht="29" customHeight="1" x14ac:dyDescent="0.15">
      <c r="A9" s="167"/>
      <c r="B9" s="167"/>
      <c r="C9" s="167"/>
      <c r="D9" s="167"/>
    </row>
    <row r="10" spans="1:8" x14ac:dyDescent="0.15">
      <c r="A10" s="104">
        <v>0</v>
      </c>
      <c r="B10" s="104">
        <v>0</v>
      </c>
      <c r="C10" s="104">
        <v>0</v>
      </c>
      <c r="D10" s="104">
        <v>1</v>
      </c>
    </row>
    <row r="11" spans="1:8" x14ac:dyDescent="0.15">
      <c r="A11" s="104">
        <v>0</v>
      </c>
      <c r="B11" s="104">
        <v>0</v>
      </c>
      <c r="C11" s="104">
        <v>0</v>
      </c>
      <c r="D11" s="104">
        <v>1</v>
      </c>
    </row>
    <row r="12" spans="1:8" x14ac:dyDescent="0.15">
      <c r="A12" s="104">
        <v>0</v>
      </c>
      <c r="B12" s="104">
        <v>0</v>
      </c>
      <c r="C12" s="104">
        <v>0</v>
      </c>
      <c r="D12" s="104">
        <v>0</v>
      </c>
    </row>
    <row r="13" spans="1:8" x14ac:dyDescent="0.15">
      <c r="A13" s="104">
        <v>0</v>
      </c>
      <c r="B13" s="104">
        <v>0</v>
      </c>
      <c r="C13" s="104">
        <v>0</v>
      </c>
      <c r="D13" s="104">
        <v>1</v>
      </c>
    </row>
    <row r="16" spans="1:8" ht="27" customHeight="1" x14ac:dyDescent="0.15">
      <c r="A16" s="166">
        <v>0</v>
      </c>
      <c r="B16" s="166"/>
      <c r="C16" s="166"/>
      <c r="D16" s="166"/>
    </row>
    <row r="17" spans="1:4" ht="42" customHeight="1" x14ac:dyDescent="0.15">
      <c r="A17" s="167">
        <v>0</v>
      </c>
      <c r="B17" s="167">
        <v>0</v>
      </c>
      <c r="C17" s="167">
        <v>0</v>
      </c>
      <c r="D17" s="167">
        <v>0</v>
      </c>
    </row>
    <row r="18" spans="1:4" x14ac:dyDescent="0.15">
      <c r="A18" s="167"/>
      <c r="B18" s="167"/>
      <c r="C18" s="167"/>
      <c r="D18" s="167"/>
    </row>
    <row r="19" spans="1:4" x14ac:dyDescent="0.15">
      <c r="A19" s="104">
        <v>0</v>
      </c>
      <c r="B19" s="104">
        <v>0</v>
      </c>
      <c r="C19" s="104">
        <v>0</v>
      </c>
      <c r="D19" s="104">
        <v>1</v>
      </c>
    </row>
    <row r="20" spans="1:4" x14ac:dyDescent="0.15">
      <c r="A20" s="104">
        <v>0</v>
      </c>
      <c r="B20" s="104">
        <v>0</v>
      </c>
      <c r="C20" s="104">
        <v>0</v>
      </c>
      <c r="D20" s="104">
        <v>1</v>
      </c>
    </row>
    <row r="21" spans="1:4" x14ac:dyDescent="0.15">
      <c r="A21" s="104">
        <v>0</v>
      </c>
      <c r="B21" s="104">
        <v>0</v>
      </c>
      <c r="C21" s="104">
        <v>0</v>
      </c>
      <c r="D21" s="104">
        <v>0</v>
      </c>
    </row>
    <row r="22" spans="1:4" x14ac:dyDescent="0.15">
      <c r="A22" s="104">
        <v>0</v>
      </c>
      <c r="B22" s="104">
        <v>0</v>
      </c>
      <c r="C22" s="104">
        <v>0</v>
      </c>
      <c r="D22" s="104">
        <v>1</v>
      </c>
    </row>
  </sheetData>
  <mergeCells count="11">
    <mergeCell ref="A16:D16"/>
    <mergeCell ref="A17:A18"/>
    <mergeCell ref="B17:B18"/>
    <mergeCell ref="C17:C18"/>
    <mergeCell ref="D17:D18"/>
    <mergeCell ref="A4:D4"/>
    <mergeCell ref="A7:D7"/>
    <mergeCell ref="A8:A9"/>
    <mergeCell ref="B8:B9"/>
    <mergeCell ref="C8:C9"/>
    <mergeCell ref="D8:D9"/>
  </mergeCells>
  <pageMargins left="0.7" right="0.7" top="0.75" bottom="0.75" header="0.3" footer="0.3"/>
  <pageSetup orientation="portrait" horizontalDpi="0" verticalDpi="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E1FF80-A3E5-6147-AE79-E0102376A660}">
  <sheetPr>
    <tabColor rgb="FF4FADEA"/>
  </sheetPr>
  <dimension ref="A1:I22"/>
  <sheetViews>
    <sheetView showGridLines="0" zoomScale="130" zoomScaleNormal="130" workbookViewId="0">
      <selection activeCell="D10" sqref="D10"/>
    </sheetView>
  </sheetViews>
  <sheetFormatPr baseColWidth="10" defaultRowHeight="9" x14ac:dyDescent="0.15"/>
  <cols>
    <col min="1" max="1" width="25.1640625" style="92" customWidth="1"/>
    <col min="2" max="3" width="18.5" style="92" customWidth="1"/>
    <col min="4" max="4" width="16.6640625" style="92" customWidth="1"/>
    <col min="5" max="6" width="10.83203125" style="92"/>
    <col min="7" max="7" width="2" style="92" customWidth="1"/>
    <col min="8" max="8" width="4" style="92" customWidth="1"/>
    <col min="9" max="16384" width="10.83203125" style="92"/>
  </cols>
  <sheetData>
    <row r="1" spans="1:9" s="93" customFormat="1" x14ac:dyDescent="0.15">
      <c r="I1" s="93" t="s">
        <v>1392</v>
      </c>
    </row>
    <row r="2" spans="1:9" s="93" customFormat="1" x14ac:dyDescent="0.15">
      <c r="A2" s="139" t="str">
        <f ca="1">IF(Keep!$D$2="DRAGGING CELLS IS NOT PERMITTED. PLEASE UNDO LAST ACTION!!",0,IF(Keep!$P$1&lt;&gt;"Feedback OFF",IF(Scoreboard!$F$27="",IFERROR(IF(B2=0,C2,IF(C2/B2&gt;=Scoreboard!$F$19,C2,"")),""),0),0))</f>
        <v/>
      </c>
      <c r="B2" s="139">
        <f>SUMIF(KeepPT!A3:$AL$22,"&gt;0")</f>
        <v>6</v>
      </c>
      <c r="C2" s="93">
        <f ca="1">SUMIFS(KeepPT!A3:$AL$22, KeepPT!A3:$AL$22, "&gt;0", KeepSC!A3:$AL$22, "PerfectMsg")+ABS(SUMIFS(KeepPT!A3:$AL$22, KeepPT!A3:$AL$22, "&lt;0", KeepSC!A3:$AL$22, "PerfectMsg"))</f>
        <v>0</v>
      </c>
    </row>
    <row r="3" spans="1:9" x14ac:dyDescent="0.15">
      <c r="A3" s="94">
        <v>0</v>
      </c>
      <c r="B3" s="95"/>
      <c r="C3" s="95"/>
      <c r="D3" s="95"/>
      <c r="E3" s="95"/>
      <c r="F3" s="95"/>
      <c r="G3" s="95"/>
      <c r="H3" s="95"/>
    </row>
    <row r="4" spans="1:9" ht="65" customHeight="1" x14ac:dyDescent="0.15">
      <c r="A4" s="96">
        <v>0</v>
      </c>
      <c r="B4" s="96"/>
      <c r="C4" s="96"/>
      <c r="D4" s="96"/>
      <c r="E4" s="117"/>
      <c r="F4" s="117"/>
      <c r="G4" s="117"/>
      <c r="H4" s="117"/>
    </row>
    <row r="5" spans="1:9" x14ac:dyDescent="0.15">
      <c r="A5" s="160"/>
      <c r="B5" s="117"/>
      <c r="C5" s="117"/>
      <c r="D5" s="117"/>
      <c r="E5" s="117"/>
      <c r="F5" s="117"/>
      <c r="G5" s="117"/>
      <c r="H5" s="117"/>
    </row>
    <row r="7" spans="1:9" ht="22" customHeight="1" x14ac:dyDescent="0.15">
      <c r="A7" s="166">
        <v>0</v>
      </c>
      <c r="B7" s="166"/>
      <c r="C7" s="166"/>
      <c r="D7" s="166"/>
    </row>
    <row r="8" spans="1:9" ht="23" customHeight="1" x14ac:dyDescent="0.15">
      <c r="A8" s="167">
        <v>0</v>
      </c>
      <c r="B8" s="167">
        <v>0</v>
      </c>
      <c r="C8" s="167">
        <v>0</v>
      </c>
      <c r="D8" s="167">
        <v>0</v>
      </c>
    </row>
    <row r="9" spans="1:9" ht="29" customHeight="1" x14ac:dyDescent="0.15">
      <c r="A9" s="167"/>
      <c r="B9" s="167"/>
      <c r="C9" s="167"/>
      <c r="D9" s="167"/>
    </row>
    <row r="10" spans="1:9" x14ac:dyDescent="0.15">
      <c r="A10" s="104">
        <v>0</v>
      </c>
      <c r="B10" s="104">
        <v>0</v>
      </c>
      <c r="C10" s="104">
        <v>0</v>
      </c>
      <c r="D10" s="104" t="str">
        <f ca="1">_xlfn.IFS(ISBLANK(Keep!D10),"",IF(NOT(ISNA('#_Keep'!D10)),IF(ISNA(Keep!D10),TRUE,FALSE),FALSE),"StuNAMsg",IF(AND(ISNA('#_Keep'!D10),ISNA(Keep!D10)),TRUE,FALSE),"PerfectMsg",IF(NOT(ISERROR('#_Keep'!D10)),IF(ISERROR(Keep!D10),TRUE,FALSE),FALSE),"StuErrorMsg",IF(TYPE('#_Keep'!D10)&lt;&gt;TYPE(Keep!D10),TRUE,FALSE),"WrongTypeMsg",IF(_xlfn.ISFORMULA('#_Keep'!D10),IF(NOT(_xlfn.ISFORMULA(Keep!D10)),TRUE),FALSE),"MissingFormulaMsg",IF(NOT(AND(ISNUMBER(FIND("[",_xlfn.FORMULATEXT('#_Keep'!D10))),ISNUMBER(FIND("!",_xlfn.FORMULATEXT('#_Keep'!D10))))),AND(ISNUMBER(FIND("[",_xlfn.FORMULATEXT(Keep!D10))),ISNUMBER(FIND("!",_xlfn.FORMULATEXT(Keep!D10)))),FALSE),"ExternalRefsMsg",IF(ISNUMBER('#_Keep'!D10),IF(ABS('#_Keep'!D10-Keep!D10)&gt;0.00001,TRUE,FALSE),IF('#_Keep'!D10&lt;&gt;Keep!D10,TRUE,FALSE)),IF(ISNUMBER('#_Keep'!D10),IF('#_Keep'!D10&gt;Keep!D10,"TooLow","TooHigh"),"WrongAnswer"),NOT(_xlfn.ISFORMULA('#_Keep'!D10)),"PerfectMsg",IF((LEN(SUBSTITUTE(SUBSTITUTE(SUBSTITUTE(SUBSTITUTE(SUBSTITUTE(SUBSTITUTE(SUBSTITUTE(SUBSTITUTE(SUBSTITUTE(SUBSTITUTE(SUBSTITUTE(SUBSTITUTE(SUBSTITUTE(SUBSTITUTE(SUBSTITUTE(SUBSTITUTE(SUBSTITUTE(SUBSTITUTE(SUBSTITUTE(SUBSTITUTE(SUBSTITUTE(SUBSTITUTE(SUBSTITUTE(SUBSTITUTE(IF(_xlfn.ISFORMULA(Keep!D10),_xlfn.FORMULATEXT(Keep!D10),Keep!D10)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Keep!D10),_xlfn.FORMULATEXT(Keep!D10),Keep!D10)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Keep'!D10),_xlfn.FORMULATEXT('#_Keep'!D10),'#_Keep'!D10)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Keep'!D10),_xlfn.FORMULATEXT('#_Keep'!D10),'#_Keep'!D10),"9","#"),"8","#"),"7","#"),"6","#"),"5","#"),"4","#"),"3","#"),"2","#"),"1","#"),"0","#"),CHAR(10),""),"$","")," ",""),",","@"),"&gt;","@"),"&lt;","@"),"=","@"),")","@"),"(","@"),"^","@"),"/","@"),"+","@"),"*","@"),"-","@"),"@#","")))/2,TRUE,FALSE),"HardCodeMsg",IF(LEN(IF(_xlfn.ISFORMULA(Keep!D10),_xlfn.FORMULATEXT(Keep!D10),Keep!D10))-LEN(SUBSTITUTE(IF(_xlfn.ISFORMULA(Keep!D10),_xlfn.FORMULATEXT(Keep!D10),Keep!D10),"""",""))&gt;LEN(IF(_xlfn.ISFORMULA('#_Keep'!D10),_xlfn.FORMULATEXT('#_Keep'!D10),'#_Keep'!D10))-LEN(SUBSTITUTE(IF(_xlfn.ISFORMULA('#_Keep'!D10),_xlfn.FORMULATEXT('#_Keep'!D10),'#_Keep'!D10),"""","")),TRUE,FALSE),"HardQuoteMsg",IF(LEN(IF(_xlfn.ISFORMULA(Keep!D10),_xlfn.FORMULATEXT(Keep!D10),Keep!D10))-LEN(SUBSTITUTE(IF(_xlfn.ISFORMULA(Keep!D10),_xlfn.FORMULATEXT(Keep!D10),Keep!D10),"$",""))&lt;0.5*(LEN(IF(_xlfn.ISFORMULA('#_Keep'!D10),_xlfn.FORMULATEXT('#_Keep'!D10),'#_Keep'!D10))-LEN(SUBSTITUTE(IF(_xlfn.ISFORMULA('#_Keep'!D10),_xlfn.FORMULATEXT('#_Keep'!D10),'#_Keep'!D10),"$",""))),TRUE,FALSE),"MissingAbsMsg",TRUE,"PerfectMsg")</f>
        <v/>
      </c>
    </row>
    <row r="11" spans="1:9" x14ac:dyDescent="0.15">
      <c r="A11" s="104">
        <v>0</v>
      </c>
      <c r="B11" s="104">
        <v>0</v>
      </c>
      <c r="C11" s="104">
        <v>0</v>
      </c>
      <c r="D11" s="104" t="str">
        <f ca="1">_xlfn.IFS(ISBLANK(Keep!D11),"",IF(NOT(ISNA('#_Keep'!D11)),IF(ISNA(Keep!D11),TRUE,FALSE),FALSE),"StuNAMsg",IF(AND(ISNA('#_Keep'!D11),ISNA(Keep!D11)),TRUE,FALSE),"PerfectMsg",IF(NOT(ISERROR('#_Keep'!D11)),IF(ISERROR(Keep!D11),TRUE,FALSE),FALSE),"StuErrorMsg",IF(TYPE('#_Keep'!D11)&lt;&gt;TYPE(Keep!D11),TRUE,FALSE),"WrongTypeMsg",IF(_xlfn.ISFORMULA('#_Keep'!D11),IF(NOT(_xlfn.ISFORMULA(Keep!D11)),TRUE),FALSE),"MissingFormulaMsg",IF(NOT(AND(ISNUMBER(FIND("[",_xlfn.FORMULATEXT('#_Keep'!D11))),ISNUMBER(FIND("!",_xlfn.FORMULATEXT('#_Keep'!D11))))),AND(ISNUMBER(FIND("[",_xlfn.FORMULATEXT(Keep!D11))),ISNUMBER(FIND("!",_xlfn.FORMULATEXT(Keep!D11)))),FALSE),"ExternalRefsMsg",IF(ISNUMBER('#_Keep'!D11),IF(ABS('#_Keep'!D11-Keep!D11)&gt;0.00001,TRUE,FALSE),IF('#_Keep'!D11&lt;&gt;Keep!D11,TRUE,FALSE)),IF(ISNUMBER('#_Keep'!D11),IF('#_Keep'!D11&gt;Keep!D11,"TooLow","TooHigh"),"WrongAnswer"),NOT(_xlfn.ISFORMULA('#_Keep'!D11)),"PerfectMsg",IF((LEN(SUBSTITUTE(SUBSTITUTE(SUBSTITUTE(SUBSTITUTE(SUBSTITUTE(SUBSTITUTE(SUBSTITUTE(SUBSTITUTE(SUBSTITUTE(SUBSTITUTE(SUBSTITUTE(SUBSTITUTE(SUBSTITUTE(SUBSTITUTE(SUBSTITUTE(SUBSTITUTE(SUBSTITUTE(SUBSTITUTE(SUBSTITUTE(SUBSTITUTE(SUBSTITUTE(SUBSTITUTE(SUBSTITUTE(SUBSTITUTE(IF(_xlfn.ISFORMULA(Keep!D11),_xlfn.FORMULATEXT(Keep!D11),Keep!D11)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Keep!D11),_xlfn.FORMULATEXT(Keep!D11),Keep!D11)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Keep'!D11),_xlfn.FORMULATEXT('#_Keep'!D11),'#_Keep'!D11)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Keep'!D11),_xlfn.FORMULATEXT('#_Keep'!D11),'#_Keep'!D11),"9","#"),"8","#"),"7","#"),"6","#"),"5","#"),"4","#"),"3","#"),"2","#"),"1","#"),"0","#"),CHAR(10),""),"$","")," ",""),",","@"),"&gt;","@"),"&lt;","@"),"=","@"),")","@"),"(","@"),"^","@"),"/","@"),"+","@"),"*","@"),"-","@"),"@#","")))/2,TRUE,FALSE),"HardCodeMsg",IF(LEN(IF(_xlfn.ISFORMULA(Keep!D11),_xlfn.FORMULATEXT(Keep!D11),Keep!D11))-LEN(SUBSTITUTE(IF(_xlfn.ISFORMULA(Keep!D11),_xlfn.FORMULATEXT(Keep!D11),Keep!D11),"""",""))&gt;LEN(IF(_xlfn.ISFORMULA('#_Keep'!D11),_xlfn.FORMULATEXT('#_Keep'!D11),'#_Keep'!D11))-LEN(SUBSTITUTE(IF(_xlfn.ISFORMULA('#_Keep'!D11),_xlfn.FORMULATEXT('#_Keep'!D11),'#_Keep'!D11),"""","")),TRUE,FALSE),"HardQuoteMsg",IF(LEN(IF(_xlfn.ISFORMULA(Keep!D11),_xlfn.FORMULATEXT(Keep!D11),Keep!D11))-LEN(SUBSTITUTE(IF(_xlfn.ISFORMULA(Keep!D11),_xlfn.FORMULATEXT(Keep!D11),Keep!D11),"$",""))&lt;0.5*(LEN(IF(_xlfn.ISFORMULA('#_Keep'!D11),_xlfn.FORMULATEXT('#_Keep'!D11),'#_Keep'!D11))-LEN(SUBSTITUTE(IF(_xlfn.ISFORMULA('#_Keep'!D11),_xlfn.FORMULATEXT('#_Keep'!D11),'#_Keep'!D11),"$",""))),TRUE,FALSE),"MissingAbsMsg",TRUE,"PerfectMsg")</f>
        <v/>
      </c>
    </row>
    <row r="12" spans="1:9" x14ac:dyDescent="0.15">
      <c r="A12" s="104">
        <v>0</v>
      </c>
      <c r="B12" s="104">
        <v>0</v>
      </c>
      <c r="C12" s="104">
        <v>0</v>
      </c>
      <c r="D12" s="104" t="str">
        <f ca="1">_xlfn.IFS(ISBLANK(Keep!D12),"",IF(NOT(ISNA('#_Keep'!D12)),IF(ISNA(Keep!D12),TRUE,FALSE),FALSE),"StuNAMsg",IF(AND(ISNA('#_Keep'!D12),ISNA(Keep!D12)),TRUE,FALSE),"PerfectMsg",IF(NOT(ISERROR('#_Keep'!D12)),IF(ISERROR(Keep!D12),TRUE,FALSE),FALSE),"StuErrorMsg",IF(TYPE('#_Keep'!D12)&lt;&gt;TYPE(Keep!D12),TRUE,FALSE),"WrongTypeMsg",IF(_xlfn.ISFORMULA('#_Keep'!D12),IF(NOT(_xlfn.ISFORMULA(Keep!D12)),TRUE),FALSE),"MissingFormulaMsg",IF(NOT(AND(ISNUMBER(FIND("[",_xlfn.FORMULATEXT('#_Keep'!D12))),ISNUMBER(FIND("!",_xlfn.FORMULATEXT('#_Keep'!D12))))),AND(ISNUMBER(FIND("[",_xlfn.FORMULATEXT(Keep!D12))),ISNUMBER(FIND("!",_xlfn.FORMULATEXT(Keep!D12)))),FALSE),"ExternalRefsMsg",IF(ISNUMBER('#_Keep'!D12),IF(ABS('#_Keep'!D12-Keep!D12)&gt;0.00001,TRUE,FALSE),IF('#_Keep'!D12&lt;&gt;Keep!D12,TRUE,FALSE)),IF(ISNUMBER('#_Keep'!D12),IF('#_Keep'!D12&gt;Keep!D12,"TooLow","TooHigh"),"WrongAnswer"),NOT(_xlfn.ISFORMULA('#_Keep'!D12)),"PerfectMsg",IF((LEN(SUBSTITUTE(SUBSTITUTE(SUBSTITUTE(SUBSTITUTE(SUBSTITUTE(SUBSTITUTE(SUBSTITUTE(SUBSTITUTE(SUBSTITUTE(SUBSTITUTE(SUBSTITUTE(SUBSTITUTE(SUBSTITUTE(SUBSTITUTE(SUBSTITUTE(SUBSTITUTE(SUBSTITUTE(SUBSTITUTE(SUBSTITUTE(SUBSTITUTE(SUBSTITUTE(SUBSTITUTE(SUBSTITUTE(SUBSTITUTE(IF(_xlfn.ISFORMULA(Keep!D12),_xlfn.FORMULATEXT(Keep!D12),Keep!D12)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Keep!D12),_xlfn.FORMULATEXT(Keep!D12),Keep!D12)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Keep'!D12),_xlfn.FORMULATEXT('#_Keep'!D12),'#_Keep'!D12)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Keep'!D12),_xlfn.FORMULATEXT('#_Keep'!D12),'#_Keep'!D12),"9","#"),"8","#"),"7","#"),"6","#"),"5","#"),"4","#"),"3","#"),"2","#"),"1","#"),"0","#"),CHAR(10),""),"$","")," ",""),",","@"),"&gt;","@"),"&lt;","@"),"=","@"),")","@"),"(","@"),"^","@"),"/","@"),"+","@"),"*","@"),"-","@"),"@#","")))/2,TRUE,FALSE),"HardCodeMsg",IF(LEN(IF(_xlfn.ISFORMULA(Keep!D12),_xlfn.FORMULATEXT(Keep!D12),Keep!D12))-LEN(SUBSTITUTE(IF(_xlfn.ISFORMULA(Keep!D12),_xlfn.FORMULATEXT(Keep!D12),Keep!D12),"""",""))&gt;LEN(IF(_xlfn.ISFORMULA('#_Keep'!D12),_xlfn.FORMULATEXT('#_Keep'!D12),'#_Keep'!D12))-LEN(SUBSTITUTE(IF(_xlfn.ISFORMULA('#_Keep'!D12),_xlfn.FORMULATEXT('#_Keep'!D12),'#_Keep'!D12),"""","")),TRUE,FALSE),"HardQuoteMsg",IF(LEN(IF(_xlfn.ISFORMULA(Keep!D12),_xlfn.FORMULATEXT(Keep!D12),Keep!D12))-LEN(SUBSTITUTE(IF(_xlfn.ISFORMULA(Keep!D12),_xlfn.FORMULATEXT(Keep!D12),Keep!D12),"$",""))&lt;0.5*(LEN(IF(_xlfn.ISFORMULA('#_Keep'!D12),_xlfn.FORMULATEXT('#_Keep'!D12),'#_Keep'!D12))-LEN(SUBSTITUTE(IF(_xlfn.ISFORMULA('#_Keep'!D12),_xlfn.FORMULATEXT('#_Keep'!D12),'#_Keep'!D12),"$",""))),TRUE,FALSE),"MissingAbsMsg",TRUE,"PerfectMsg")</f>
        <v/>
      </c>
    </row>
    <row r="13" spans="1:9" x14ac:dyDescent="0.15">
      <c r="A13" s="104">
        <v>0</v>
      </c>
      <c r="B13" s="104">
        <v>0</v>
      </c>
      <c r="C13" s="104">
        <v>0</v>
      </c>
      <c r="D13" s="104" t="str">
        <f ca="1">_xlfn.IFS(ISBLANK(Keep!D13),"",IF(NOT(ISNA('#_Keep'!D13)),IF(ISNA(Keep!D13),TRUE,FALSE),FALSE),"StuNAMsg",IF(AND(ISNA('#_Keep'!D13),ISNA(Keep!D13)),TRUE,FALSE),"PerfectMsg",IF(NOT(ISERROR('#_Keep'!D13)),IF(ISERROR(Keep!D13),TRUE,FALSE),FALSE),"StuErrorMsg",IF(TYPE('#_Keep'!D13)&lt;&gt;TYPE(Keep!D13),TRUE,FALSE),"WrongTypeMsg",IF(_xlfn.ISFORMULA('#_Keep'!D13),IF(NOT(_xlfn.ISFORMULA(Keep!D13)),TRUE),FALSE),"MissingFormulaMsg",IF(NOT(AND(ISNUMBER(FIND("[",_xlfn.FORMULATEXT('#_Keep'!D13))),ISNUMBER(FIND("!",_xlfn.FORMULATEXT('#_Keep'!D13))))),AND(ISNUMBER(FIND("[",_xlfn.FORMULATEXT(Keep!D13))),ISNUMBER(FIND("!",_xlfn.FORMULATEXT(Keep!D13)))),FALSE),"ExternalRefsMsg",IF(ISNUMBER('#_Keep'!D13),IF(ABS('#_Keep'!D13-Keep!D13)&gt;0.00001,TRUE,FALSE),IF('#_Keep'!D13&lt;&gt;Keep!D13,TRUE,FALSE)),IF(ISNUMBER('#_Keep'!D13),IF('#_Keep'!D13&gt;Keep!D13,"TooLow","TooHigh"),"WrongAnswer"),NOT(_xlfn.ISFORMULA('#_Keep'!D13)),"PerfectMsg",IF((LEN(SUBSTITUTE(SUBSTITUTE(SUBSTITUTE(SUBSTITUTE(SUBSTITUTE(SUBSTITUTE(SUBSTITUTE(SUBSTITUTE(SUBSTITUTE(SUBSTITUTE(SUBSTITUTE(SUBSTITUTE(SUBSTITUTE(SUBSTITUTE(SUBSTITUTE(SUBSTITUTE(SUBSTITUTE(SUBSTITUTE(SUBSTITUTE(SUBSTITUTE(SUBSTITUTE(SUBSTITUTE(SUBSTITUTE(SUBSTITUTE(IF(_xlfn.ISFORMULA(Keep!D13),_xlfn.FORMULATEXT(Keep!D13),Keep!D13)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Keep!D13),_xlfn.FORMULATEXT(Keep!D13),Keep!D13)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Keep'!D13),_xlfn.FORMULATEXT('#_Keep'!D13),'#_Keep'!D13)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Keep'!D13),_xlfn.FORMULATEXT('#_Keep'!D13),'#_Keep'!D13),"9","#"),"8","#"),"7","#"),"6","#"),"5","#"),"4","#"),"3","#"),"2","#"),"1","#"),"0","#"),CHAR(10),""),"$","")," ",""),",","@"),"&gt;","@"),"&lt;","@"),"=","@"),")","@"),"(","@"),"^","@"),"/","@"),"+","@"),"*","@"),"-","@"),"@#","")))/2,TRUE,FALSE),"HardCodeMsg",IF(LEN(IF(_xlfn.ISFORMULA(Keep!D13),_xlfn.FORMULATEXT(Keep!D13),Keep!D13))-LEN(SUBSTITUTE(IF(_xlfn.ISFORMULA(Keep!D13),_xlfn.FORMULATEXT(Keep!D13),Keep!D13),"""",""))&gt;LEN(IF(_xlfn.ISFORMULA('#_Keep'!D13),_xlfn.FORMULATEXT('#_Keep'!D13),'#_Keep'!D13))-LEN(SUBSTITUTE(IF(_xlfn.ISFORMULA('#_Keep'!D13),_xlfn.FORMULATEXT('#_Keep'!D13),'#_Keep'!D13),"""","")),TRUE,FALSE),"HardQuoteMsg",IF(LEN(IF(_xlfn.ISFORMULA(Keep!D13),_xlfn.FORMULATEXT(Keep!D13),Keep!D13))-LEN(SUBSTITUTE(IF(_xlfn.ISFORMULA(Keep!D13),_xlfn.FORMULATEXT(Keep!D13),Keep!D13),"$",""))&lt;0.5*(LEN(IF(_xlfn.ISFORMULA('#_Keep'!D13),_xlfn.FORMULATEXT('#_Keep'!D13),'#_Keep'!D13))-LEN(SUBSTITUTE(IF(_xlfn.ISFORMULA('#_Keep'!D13),_xlfn.FORMULATEXT('#_Keep'!D13),'#_Keep'!D13),"$",""))),TRUE,FALSE),"MissingAbsMsg",TRUE,"PerfectMsg")</f>
        <v/>
      </c>
    </row>
    <row r="16" spans="1:9" ht="27" customHeight="1" x14ac:dyDescent="0.15">
      <c r="A16" s="166">
        <v>0</v>
      </c>
      <c r="B16" s="166"/>
      <c r="C16" s="166"/>
      <c r="D16" s="166"/>
    </row>
    <row r="17" spans="1:4" ht="42" customHeight="1" x14ac:dyDescent="0.15">
      <c r="A17" s="167">
        <v>0</v>
      </c>
      <c r="B17" s="167">
        <v>0</v>
      </c>
      <c r="C17" s="167">
        <v>0</v>
      </c>
      <c r="D17" s="167">
        <v>0</v>
      </c>
    </row>
    <row r="18" spans="1:4" x14ac:dyDescent="0.15">
      <c r="A18" s="167"/>
      <c r="B18" s="167"/>
      <c r="C18" s="167"/>
      <c r="D18" s="167"/>
    </row>
    <row r="19" spans="1:4" x14ac:dyDescent="0.15">
      <c r="A19" s="104">
        <v>0</v>
      </c>
      <c r="B19" s="104">
        <v>0</v>
      </c>
      <c r="C19" s="104">
        <v>0</v>
      </c>
      <c r="D19" s="104" t="str">
        <f ca="1">_xlfn.IFS(ISBLANK(Keep!D19),"",IF(NOT(ISNA('#_Keep'!D19)),IF(ISNA(Keep!D19),TRUE,FALSE),FALSE),"StuNAMsg",IF(AND(ISNA('#_Keep'!D19),ISNA(Keep!D19)),TRUE,FALSE),"PerfectMsg",IF(NOT(ISERROR('#_Keep'!D19)),IF(ISERROR(Keep!D19),TRUE,FALSE),FALSE),"StuErrorMsg",IF(TYPE('#_Keep'!D19)&lt;&gt;TYPE(Keep!D19),TRUE,FALSE),"WrongTypeMsg",IF(_xlfn.ISFORMULA('#_Keep'!D19),IF(NOT(_xlfn.ISFORMULA(Keep!D19)),TRUE),FALSE),"MissingFormulaMsg",IF(NOT(AND(ISNUMBER(FIND("[",_xlfn.FORMULATEXT('#_Keep'!D19))),ISNUMBER(FIND("!",_xlfn.FORMULATEXT('#_Keep'!D19))))),AND(ISNUMBER(FIND("[",_xlfn.FORMULATEXT(Keep!D19))),ISNUMBER(FIND("!",_xlfn.FORMULATEXT(Keep!D19)))),FALSE),"ExternalRefsMsg",IF(ISNUMBER('#_Keep'!D19),IF(ABS('#_Keep'!D19-Keep!D19)&gt;0.00001,TRUE,FALSE),IF('#_Keep'!D19&lt;&gt;Keep!D19,TRUE,FALSE)),IF(ISNUMBER('#_Keep'!D19),IF('#_Keep'!D19&gt;Keep!D19,"TooLow","TooHigh"),"WrongAnswer"),NOT(_xlfn.ISFORMULA('#_Keep'!D19)),"PerfectMsg",IF((LEN(SUBSTITUTE(SUBSTITUTE(SUBSTITUTE(SUBSTITUTE(SUBSTITUTE(SUBSTITUTE(SUBSTITUTE(SUBSTITUTE(SUBSTITUTE(SUBSTITUTE(SUBSTITUTE(SUBSTITUTE(SUBSTITUTE(SUBSTITUTE(SUBSTITUTE(SUBSTITUTE(SUBSTITUTE(SUBSTITUTE(SUBSTITUTE(SUBSTITUTE(SUBSTITUTE(SUBSTITUTE(SUBSTITUTE(SUBSTITUTE(IF(_xlfn.ISFORMULA(Keep!D19),_xlfn.FORMULATEXT(Keep!D19),Keep!D19)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Keep!D19),_xlfn.FORMULATEXT(Keep!D19),Keep!D19)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Keep'!D19),_xlfn.FORMULATEXT('#_Keep'!D19),'#_Keep'!D19)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Keep'!D19),_xlfn.FORMULATEXT('#_Keep'!D19),'#_Keep'!D19),"9","#"),"8","#"),"7","#"),"6","#"),"5","#"),"4","#"),"3","#"),"2","#"),"1","#"),"0","#"),CHAR(10),""),"$","")," ",""),",","@"),"&gt;","@"),"&lt;","@"),"=","@"),")","@"),"(","@"),"^","@"),"/","@"),"+","@"),"*","@"),"-","@"),"@#","")))/2,TRUE,FALSE),"HardCodeMsg",IF(LEN(IF(_xlfn.ISFORMULA(Keep!D19),_xlfn.FORMULATEXT(Keep!D19),Keep!D19))-LEN(SUBSTITUTE(IF(_xlfn.ISFORMULA(Keep!D19),_xlfn.FORMULATEXT(Keep!D19),Keep!D19),"""",""))&gt;LEN(IF(_xlfn.ISFORMULA('#_Keep'!D19),_xlfn.FORMULATEXT('#_Keep'!D19),'#_Keep'!D19))-LEN(SUBSTITUTE(IF(_xlfn.ISFORMULA('#_Keep'!D19),_xlfn.FORMULATEXT('#_Keep'!D19),'#_Keep'!D19),"""","")),TRUE,FALSE),"HardQuoteMsg",IF(LEN(IF(_xlfn.ISFORMULA(Keep!D19),_xlfn.FORMULATEXT(Keep!D19),Keep!D19))-LEN(SUBSTITUTE(IF(_xlfn.ISFORMULA(Keep!D19),_xlfn.FORMULATEXT(Keep!D19),Keep!D19),"$",""))&lt;0.5*(LEN(IF(_xlfn.ISFORMULA('#_Keep'!D19),_xlfn.FORMULATEXT('#_Keep'!D19),'#_Keep'!D19))-LEN(SUBSTITUTE(IF(_xlfn.ISFORMULA('#_Keep'!D19),_xlfn.FORMULATEXT('#_Keep'!D19),'#_Keep'!D19),"$",""))),TRUE,FALSE),"MissingAbsMsg",TRUE,"PerfectMsg")</f>
        <v/>
      </c>
    </row>
    <row r="20" spans="1:4" x14ac:dyDescent="0.15">
      <c r="A20" s="104">
        <v>0</v>
      </c>
      <c r="B20" s="104">
        <v>0</v>
      </c>
      <c r="C20" s="104">
        <v>0</v>
      </c>
      <c r="D20" s="104" t="str">
        <f ca="1">_xlfn.IFS(ISBLANK(Keep!D20),"",IF(NOT(ISNA('#_Keep'!D20)),IF(ISNA(Keep!D20),TRUE,FALSE),FALSE),"StuNAMsg",IF(AND(ISNA('#_Keep'!D20),ISNA(Keep!D20)),TRUE,FALSE),"PerfectMsg",IF(NOT(ISERROR('#_Keep'!D20)),IF(ISERROR(Keep!D20),TRUE,FALSE),FALSE),"StuErrorMsg",IF(TYPE('#_Keep'!D20)&lt;&gt;TYPE(Keep!D20),TRUE,FALSE),"WrongTypeMsg",IF(_xlfn.ISFORMULA('#_Keep'!D20),IF(NOT(_xlfn.ISFORMULA(Keep!D20)),TRUE),FALSE),"MissingFormulaMsg",IF(NOT(AND(ISNUMBER(FIND("[",_xlfn.FORMULATEXT('#_Keep'!D20))),ISNUMBER(FIND("!",_xlfn.FORMULATEXT('#_Keep'!D20))))),AND(ISNUMBER(FIND("[",_xlfn.FORMULATEXT(Keep!D20))),ISNUMBER(FIND("!",_xlfn.FORMULATEXT(Keep!D20)))),FALSE),"ExternalRefsMsg",IF(ISNUMBER('#_Keep'!D20),IF(ABS('#_Keep'!D20-Keep!D20)&gt;0.00001,TRUE,FALSE),IF('#_Keep'!D20&lt;&gt;Keep!D20,TRUE,FALSE)),IF(ISNUMBER('#_Keep'!D20),IF('#_Keep'!D20&gt;Keep!D20,"TooLow","TooHigh"),"WrongAnswer"),NOT(_xlfn.ISFORMULA('#_Keep'!D20)),"PerfectMsg",IF((LEN(SUBSTITUTE(SUBSTITUTE(SUBSTITUTE(SUBSTITUTE(SUBSTITUTE(SUBSTITUTE(SUBSTITUTE(SUBSTITUTE(SUBSTITUTE(SUBSTITUTE(SUBSTITUTE(SUBSTITUTE(SUBSTITUTE(SUBSTITUTE(SUBSTITUTE(SUBSTITUTE(SUBSTITUTE(SUBSTITUTE(SUBSTITUTE(SUBSTITUTE(SUBSTITUTE(SUBSTITUTE(SUBSTITUTE(SUBSTITUTE(IF(_xlfn.ISFORMULA(Keep!D20),_xlfn.FORMULATEXT(Keep!D20),Keep!D20)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Keep!D20),_xlfn.FORMULATEXT(Keep!D20),Keep!D20)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Keep'!D20),_xlfn.FORMULATEXT('#_Keep'!D20),'#_Keep'!D20)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Keep'!D20),_xlfn.FORMULATEXT('#_Keep'!D20),'#_Keep'!D20),"9","#"),"8","#"),"7","#"),"6","#"),"5","#"),"4","#"),"3","#"),"2","#"),"1","#"),"0","#"),CHAR(10),""),"$","")," ",""),",","@"),"&gt;","@"),"&lt;","@"),"=","@"),")","@"),"(","@"),"^","@"),"/","@"),"+","@"),"*","@"),"-","@"),"@#","")))/2,TRUE,FALSE),"HardCodeMsg",IF(LEN(IF(_xlfn.ISFORMULA(Keep!D20),_xlfn.FORMULATEXT(Keep!D20),Keep!D20))-LEN(SUBSTITUTE(IF(_xlfn.ISFORMULA(Keep!D20),_xlfn.FORMULATEXT(Keep!D20),Keep!D20),"""",""))&gt;LEN(IF(_xlfn.ISFORMULA('#_Keep'!D20),_xlfn.FORMULATEXT('#_Keep'!D20),'#_Keep'!D20))-LEN(SUBSTITUTE(IF(_xlfn.ISFORMULA('#_Keep'!D20),_xlfn.FORMULATEXT('#_Keep'!D20),'#_Keep'!D20),"""","")),TRUE,FALSE),"HardQuoteMsg",IF(LEN(IF(_xlfn.ISFORMULA(Keep!D20),_xlfn.FORMULATEXT(Keep!D20),Keep!D20))-LEN(SUBSTITUTE(IF(_xlfn.ISFORMULA(Keep!D20),_xlfn.FORMULATEXT(Keep!D20),Keep!D20),"$",""))&lt;0.5*(LEN(IF(_xlfn.ISFORMULA('#_Keep'!D20),_xlfn.FORMULATEXT('#_Keep'!D20),'#_Keep'!D20))-LEN(SUBSTITUTE(IF(_xlfn.ISFORMULA('#_Keep'!D20),_xlfn.FORMULATEXT('#_Keep'!D20),'#_Keep'!D20),"$",""))),TRUE,FALSE),"MissingAbsMsg",TRUE,"PerfectMsg")</f>
        <v/>
      </c>
    </row>
    <row r="21" spans="1:4" x14ac:dyDescent="0.15">
      <c r="A21" s="104">
        <v>0</v>
      </c>
      <c r="B21" s="104">
        <v>0</v>
      </c>
      <c r="C21" s="104">
        <v>0</v>
      </c>
      <c r="D21" s="104" t="str">
        <f ca="1">_xlfn.IFS(ISBLANK(Keep!D21),"",IF(NOT(ISNA('#_Keep'!D21)),IF(ISNA(Keep!D21),TRUE,FALSE),FALSE),"StuNAMsg",IF(AND(ISNA('#_Keep'!D21),ISNA(Keep!D21)),TRUE,FALSE),"PerfectMsg",IF(NOT(ISERROR('#_Keep'!D21)),IF(ISERROR(Keep!D21),TRUE,FALSE),FALSE),"StuErrorMsg",IF(TYPE('#_Keep'!D21)&lt;&gt;TYPE(Keep!D21),TRUE,FALSE),"WrongTypeMsg",IF(_xlfn.ISFORMULA('#_Keep'!D21),IF(NOT(_xlfn.ISFORMULA(Keep!D21)),TRUE),FALSE),"MissingFormulaMsg",IF(NOT(AND(ISNUMBER(FIND("[",_xlfn.FORMULATEXT('#_Keep'!D21))),ISNUMBER(FIND("!",_xlfn.FORMULATEXT('#_Keep'!D21))))),AND(ISNUMBER(FIND("[",_xlfn.FORMULATEXT(Keep!D21))),ISNUMBER(FIND("!",_xlfn.FORMULATEXT(Keep!D21)))),FALSE),"ExternalRefsMsg",IF(ISNUMBER('#_Keep'!D21),IF(ABS('#_Keep'!D21-Keep!D21)&gt;0.00001,TRUE,FALSE),IF('#_Keep'!D21&lt;&gt;Keep!D21,TRUE,FALSE)),IF(ISNUMBER('#_Keep'!D21),IF('#_Keep'!D21&gt;Keep!D21,"TooLow","TooHigh"),"WrongAnswer"),NOT(_xlfn.ISFORMULA('#_Keep'!D21)),"PerfectMsg",IF((LEN(SUBSTITUTE(SUBSTITUTE(SUBSTITUTE(SUBSTITUTE(SUBSTITUTE(SUBSTITUTE(SUBSTITUTE(SUBSTITUTE(SUBSTITUTE(SUBSTITUTE(SUBSTITUTE(SUBSTITUTE(SUBSTITUTE(SUBSTITUTE(SUBSTITUTE(SUBSTITUTE(SUBSTITUTE(SUBSTITUTE(SUBSTITUTE(SUBSTITUTE(SUBSTITUTE(SUBSTITUTE(SUBSTITUTE(SUBSTITUTE(IF(_xlfn.ISFORMULA(Keep!D21),_xlfn.FORMULATEXT(Keep!D21),Keep!D21)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Keep!D21),_xlfn.FORMULATEXT(Keep!D21),Keep!D21)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Keep'!D21),_xlfn.FORMULATEXT('#_Keep'!D21),'#_Keep'!D21)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Keep'!D21),_xlfn.FORMULATEXT('#_Keep'!D21),'#_Keep'!D21),"9","#"),"8","#"),"7","#"),"6","#"),"5","#"),"4","#"),"3","#"),"2","#"),"1","#"),"0","#"),CHAR(10),""),"$","")," ",""),",","@"),"&gt;","@"),"&lt;","@"),"=","@"),")","@"),"(","@"),"^","@"),"/","@"),"+","@"),"*","@"),"-","@"),"@#","")))/2,TRUE,FALSE),"HardCodeMsg",IF(LEN(IF(_xlfn.ISFORMULA(Keep!D21),_xlfn.FORMULATEXT(Keep!D21),Keep!D21))-LEN(SUBSTITUTE(IF(_xlfn.ISFORMULA(Keep!D21),_xlfn.FORMULATEXT(Keep!D21),Keep!D21),"""",""))&gt;LEN(IF(_xlfn.ISFORMULA('#_Keep'!D21),_xlfn.FORMULATEXT('#_Keep'!D21),'#_Keep'!D21))-LEN(SUBSTITUTE(IF(_xlfn.ISFORMULA('#_Keep'!D21),_xlfn.FORMULATEXT('#_Keep'!D21),'#_Keep'!D21),"""","")),TRUE,FALSE),"HardQuoteMsg",IF(LEN(IF(_xlfn.ISFORMULA(Keep!D21),_xlfn.FORMULATEXT(Keep!D21),Keep!D21))-LEN(SUBSTITUTE(IF(_xlfn.ISFORMULA(Keep!D21),_xlfn.FORMULATEXT(Keep!D21),Keep!D21),"$",""))&lt;0.5*(LEN(IF(_xlfn.ISFORMULA('#_Keep'!D21),_xlfn.FORMULATEXT('#_Keep'!D21),'#_Keep'!D21))-LEN(SUBSTITUTE(IF(_xlfn.ISFORMULA('#_Keep'!D21),_xlfn.FORMULATEXT('#_Keep'!D21),'#_Keep'!D21),"$",""))),TRUE,FALSE),"MissingAbsMsg",TRUE,"PerfectMsg")</f>
        <v/>
      </c>
    </row>
    <row r="22" spans="1:4" x14ac:dyDescent="0.15">
      <c r="A22" s="104">
        <v>0</v>
      </c>
      <c r="B22" s="104">
        <v>0</v>
      </c>
      <c r="C22" s="104">
        <v>0</v>
      </c>
      <c r="D22" s="104" t="str">
        <f ca="1">_xlfn.IFS(ISBLANK(Keep!D22),"",IF(NOT(ISNA('#_Keep'!D22)),IF(ISNA(Keep!D22),TRUE,FALSE),FALSE),"StuNAMsg",IF(AND(ISNA('#_Keep'!D22),ISNA(Keep!D22)),TRUE,FALSE),"PerfectMsg",IF(NOT(ISERROR('#_Keep'!D22)),IF(ISERROR(Keep!D22),TRUE,FALSE),FALSE),"StuErrorMsg",IF(TYPE('#_Keep'!D22)&lt;&gt;TYPE(Keep!D22),TRUE,FALSE),"WrongTypeMsg",IF(_xlfn.ISFORMULA('#_Keep'!D22),IF(NOT(_xlfn.ISFORMULA(Keep!D22)),TRUE),FALSE),"MissingFormulaMsg",IF(NOT(AND(ISNUMBER(FIND("[",_xlfn.FORMULATEXT('#_Keep'!D22))),ISNUMBER(FIND("!",_xlfn.FORMULATEXT('#_Keep'!D22))))),AND(ISNUMBER(FIND("[",_xlfn.FORMULATEXT(Keep!D22))),ISNUMBER(FIND("!",_xlfn.FORMULATEXT(Keep!D22)))),FALSE),"ExternalRefsMsg",IF(ISNUMBER('#_Keep'!D22),IF(ABS('#_Keep'!D22-Keep!D22)&gt;0.00001,TRUE,FALSE),IF('#_Keep'!D22&lt;&gt;Keep!D22,TRUE,FALSE)),IF(ISNUMBER('#_Keep'!D22),IF('#_Keep'!D22&gt;Keep!D22,"TooLow","TooHigh"),"WrongAnswer"),NOT(_xlfn.ISFORMULA('#_Keep'!D22)),"PerfectMsg",IF((LEN(SUBSTITUTE(SUBSTITUTE(SUBSTITUTE(SUBSTITUTE(SUBSTITUTE(SUBSTITUTE(SUBSTITUTE(SUBSTITUTE(SUBSTITUTE(SUBSTITUTE(SUBSTITUTE(SUBSTITUTE(SUBSTITUTE(SUBSTITUTE(SUBSTITUTE(SUBSTITUTE(SUBSTITUTE(SUBSTITUTE(SUBSTITUTE(SUBSTITUTE(SUBSTITUTE(SUBSTITUTE(SUBSTITUTE(SUBSTITUTE(IF(_xlfn.ISFORMULA(Keep!D22),_xlfn.FORMULATEXT(Keep!D22),Keep!D22)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Keep!D22),_xlfn.FORMULATEXT(Keep!D22),Keep!D22)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Keep'!D22),_xlfn.FORMULATEXT('#_Keep'!D22),'#_Keep'!D22)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Keep'!D22),_xlfn.FORMULATEXT('#_Keep'!D22),'#_Keep'!D22),"9","#"),"8","#"),"7","#"),"6","#"),"5","#"),"4","#"),"3","#"),"2","#"),"1","#"),"0","#"),CHAR(10),""),"$","")," ",""),",","@"),"&gt;","@"),"&lt;","@"),"=","@"),")","@"),"(","@"),"^","@"),"/","@"),"+","@"),"*","@"),"-","@"),"@#","")))/2,TRUE,FALSE),"HardCodeMsg",IF(LEN(IF(_xlfn.ISFORMULA(Keep!D22),_xlfn.FORMULATEXT(Keep!D22),Keep!D22))-LEN(SUBSTITUTE(IF(_xlfn.ISFORMULA(Keep!D22),_xlfn.FORMULATEXT(Keep!D22),Keep!D22),"""",""))&gt;LEN(IF(_xlfn.ISFORMULA('#_Keep'!D22),_xlfn.FORMULATEXT('#_Keep'!D22),'#_Keep'!D22))-LEN(SUBSTITUTE(IF(_xlfn.ISFORMULA('#_Keep'!D22),_xlfn.FORMULATEXT('#_Keep'!D22),'#_Keep'!D22),"""","")),TRUE,FALSE),"HardQuoteMsg",IF(LEN(IF(_xlfn.ISFORMULA(Keep!D22),_xlfn.FORMULATEXT(Keep!D22),Keep!D22))-LEN(SUBSTITUTE(IF(_xlfn.ISFORMULA(Keep!D22),_xlfn.FORMULATEXT(Keep!D22),Keep!D22),"$",""))&lt;0.5*(LEN(IF(_xlfn.ISFORMULA('#_Keep'!D22),_xlfn.FORMULATEXT('#_Keep'!D22),'#_Keep'!D22))-LEN(SUBSTITUTE(IF(_xlfn.ISFORMULA('#_Keep'!D22),_xlfn.FORMULATEXT('#_Keep'!D22),'#_Keep'!D22),"$",""))),TRUE,FALSE),"MissingAbsMsg",TRUE,"PerfectMsg")</f>
        <v/>
      </c>
    </row>
  </sheetData>
  <mergeCells count="11">
    <mergeCell ref="A16:D16"/>
    <mergeCell ref="A17:A18"/>
    <mergeCell ref="B17:B18"/>
    <mergeCell ref="C17:C18"/>
    <mergeCell ref="D17:D18"/>
    <mergeCell ref="A4:D4"/>
    <mergeCell ref="A7:D7"/>
    <mergeCell ref="A8:A9"/>
    <mergeCell ref="B8:B9"/>
    <mergeCell ref="C8:C9"/>
    <mergeCell ref="D8:D9"/>
  </mergeCells>
  <pageMargins left="0.7" right="0.7" top="0.75" bottom="0.75" header="0.3" footer="0.3"/>
  <pageSetup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A67C62-FA39-A043-B2CE-18228DFBEB1F}">
  <sheetPr codeName="Sheet6">
    <tabColor rgb="FFD9BF91"/>
  </sheetPr>
  <dimension ref="A1:Z133"/>
  <sheetViews>
    <sheetView showGridLines="0" tabSelected="1" zoomScale="120" zoomScaleNormal="120" workbookViewId="0">
      <selection activeCell="AA3" sqref="AA3"/>
    </sheetView>
  </sheetViews>
  <sheetFormatPr baseColWidth="10" defaultColWidth="10.83203125" defaultRowHeight="21" x14ac:dyDescent="0.25"/>
  <cols>
    <col min="1" max="1" width="4.1640625" style="181" customWidth="1"/>
    <col min="2" max="2" width="27.33203125" style="180" customWidth="1"/>
    <col min="3" max="3" width="27.33203125" style="181" customWidth="1"/>
    <col min="4" max="4" width="35.83203125" style="181" customWidth="1"/>
    <col min="5" max="5" width="44.6640625" style="181" customWidth="1"/>
    <col min="6" max="6" width="10" style="185" customWidth="1"/>
    <col min="7" max="7" width="10.83203125" style="185"/>
    <col min="8" max="8" width="10.83203125" style="181" customWidth="1"/>
    <col min="9" max="9" width="24.1640625" style="181" customWidth="1"/>
    <col min="10" max="16384" width="10.83203125" style="181"/>
  </cols>
  <sheetData>
    <row r="1" spans="1:26" x14ac:dyDescent="0.25">
      <c r="A1" s="186"/>
      <c r="B1" s="187"/>
      <c r="C1" s="186"/>
      <c r="D1" s="186"/>
      <c r="E1" s="186"/>
      <c r="F1" s="186"/>
      <c r="G1" s="186"/>
      <c r="H1" s="186"/>
      <c r="I1" s="186"/>
      <c r="J1" s="186"/>
      <c r="K1" s="186"/>
      <c r="L1" s="186"/>
      <c r="M1" s="186"/>
      <c r="N1" s="186"/>
      <c r="O1" s="186"/>
      <c r="P1" s="186"/>
      <c r="Q1" s="186"/>
      <c r="R1" s="186"/>
      <c r="S1" s="186"/>
      <c r="T1" s="186"/>
      <c r="U1" s="186"/>
      <c r="V1" s="186"/>
      <c r="W1" s="186"/>
      <c r="X1" s="186"/>
      <c r="Y1" s="186"/>
      <c r="Z1" s="186"/>
    </row>
    <row r="2" spans="1:26" ht="26" x14ac:dyDescent="0.3">
      <c r="A2" s="186"/>
      <c r="B2" s="188" t="s">
        <v>1376</v>
      </c>
      <c r="C2" s="189"/>
      <c r="D2" s="190"/>
      <c r="E2" s="191"/>
      <c r="F2" s="191"/>
      <c r="G2" s="189"/>
      <c r="H2" s="189"/>
      <c r="I2" s="192" t="str">
        <f ca="1">$B$36+$B$31&amp;"/"&amp;$C$36+$C$31</f>
        <v>0/53</v>
      </c>
      <c r="J2" s="186"/>
      <c r="K2" s="186"/>
      <c r="L2" s="186"/>
      <c r="M2" s="186"/>
      <c r="N2" s="186"/>
      <c r="O2" s="186"/>
      <c r="P2" s="186"/>
      <c r="Q2" s="186"/>
      <c r="R2" s="186"/>
      <c r="S2" s="186"/>
      <c r="T2" s="186"/>
      <c r="U2" s="186"/>
      <c r="V2" s="186"/>
      <c r="W2" s="186"/>
      <c r="X2" s="186"/>
      <c r="Y2" s="186"/>
      <c r="Z2" s="186"/>
    </row>
    <row r="3" spans="1:26" x14ac:dyDescent="0.25">
      <c r="A3" s="186"/>
      <c r="B3" s="193" t="s">
        <v>1377</v>
      </c>
      <c r="C3" s="194"/>
      <c r="D3" s="195"/>
      <c r="E3" s="196"/>
      <c r="F3" s="196"/>
      <c r="G3" s="194"/>
      <c r="H3" s="194"/>
      <c r="I3" s="197">
        <f ca="1">($B$36+$B$31)/($C$36+$C$31)</f>
        <v>0</v>
      </c>
      <c r="J3" s="186"/>
      <c r="K3" s="186"/>
      <c r="L3" s="186"/>
      <c r="M3" s="186"/>
      <c r="N3" s="186"/>
      <c r="O3" s="186"/>
      <c r="P3" s="186"/>
      <c r="Q3" s="186"/>
      <c r="R3" s="186"/>
      <c r="S3" s="186"/>
      <c r="T3" s="186"/>
      <c r="U3" s="186"/>
      <c r="V3" s="186"/>
      <c r="W3" s="186"/>
      <c r="X3" s="186"/>
      <c r="Y3" s="186"/>
      <c r="Z3" s="186"/>
    </row>
    <row r="4" spans="1:26" x14ac:dyDescent="0.25">
      <c r="A4" s="186"/>
      <c r="B4" s="198" t="s">
        <v>1378</v>
      </c>
      <c r="C4" s="199"/>
      <c r="D4" s="199"/>
      <c r="E4" s="200" t="str">
        <f ca="1">IFERROR(_xlfn.CONCAT("Excel version: ",INFO("release")),"Excel version: Invalid")</f>
        <v>Excel version: 16.100</v>
      </c>
      <c r="F4" s="201" t="str" cm="1">
        <f t="array" aca="1" ref="F4" ca="1">IFERROR(IF(OR(ISERROR(_xlfn.RANDARRAY()), ISERROR(INFO("osversion"))), "Error: Please use Office 2021 desktop version or newer", _xlfn.CONCAT("Operating system: ", INFO("osversion"))),"Error: Please use Office 2021 desktop version or newer")</f>
        <v>Operating system: Macintosh (ARM) Version 15.6.1 (Build 24G90)</v>
      </c>
      <c r="G4" s="201"/>
      <c r="H4" s="199"/>
      <c r="I4" s="186"/>
      <c r="J4" s="186"/>
      <c r="K4" s="186"/>
      <c r="L4" s="186"/>
      <c r="M4" s="186"/>
      <c r="N4" s="186"/>
      <c r="O4" s="186"/>
      <c r="P4" s="186"/>
      <c r="Q4" s="186"/>
      <c r="R4" s="186"/>
      <c r="S4" s="186"/>
      <c r="T4" s="186"/>
      <c r="U4" s="186"/>
      <c r="V4" s="186"/>
      <c r="W4" s="186"/>
      <c r="X4" s="186"/>
      <c r="Y4" s="186"/>
      <c r="Z4" s="186"/>
    </row>
    <row r="5" spans="1:26" ht="24" customHeight="1" x14ac:dyDescent="0.25">
      <c r="A5" s="186"/>
      <c r="B5" s="198"/>
      <c r="C5" s="199"/>
      <c r="D5" s="199"/>
      <c r="E5" s="202"/>
      <c r="F5" s="202"/>
      <c r="G5" s="203"/>
      <c r="H5" s="199"/>
      <c r="I5" s="186"/>
      <c r="J5" s="186"/>
      <c r="K5" s="186"/>
      <c r="L5" s="186"/>
      <c r="M5" s="186"/>
      <c r="N5" s="186"/>
      <c r="O5" s="186"/>
      <c r="P5" s="186"/>
      <c r="Q5" s="186"/>
      <c r="R5" s="186"/>
      <c r="S5" s="186"/>
      <c r="T5" s="186"/>
      <c r="U5" s="186"/>
      <c r="V5" s="186"/>
      <c r="W5" s="186"/>
      <c r="X5" s="186"/>
      <c r="Y5" s="186"/>
      <c r="Z5" s="186"/>
    </row>
    <row r="6" spans="1:26" ht="26" customHeight="1" x14ac:dyDescent="0.25">
      <c r="A6" s="186"/>
      <c r="B6" s="187" t="s">
        <v>1411</v>
      </c>
      <c r="C6" s="186"/>
      <c r="D6" s="186"/>
      <c r="E6" s="186"/>
      <c r="F6" s="186"/>
      <c r="G6" s="186"/>
      <c r="H6" s="186"/>
      <c r="I6" s="204" t="s">
        <v>1392</v>
      </c>
      <c r="J6" s="186"/>
      <c r="K6" s="186"/>
      <c r="L6" s="186"/>
      <c r="M6" s="186"/>
      <c r="N6" s="186"/>
      <c r="O6" s="186"/>
      <c r="P6" s="186"/>
      <c r="Q6" s="186"/>
      <c r="R6" s="186"/>
      <c r="S6" s="186"/>
      <c r="T6" s="186"/>
      <c r="U6" s="186"/>
      <c r="V6" s="186"/>
      <c r="W6" s="186"/>
      <c r="X6" s="186"/>
      <c r="Y6" s="186"/>
      <c r="Z6" s="186"/>
    </row>
    <row r="7" spans="1:26" ht="24" customHeight="1" x14ac:dyDescent="0.25">
      <c r="A7" s="186"/>
      <c r="B7" s="187" t="s">
        <v>1407</v>
      </c>
      <c r="C7" s="186"/>
      <c r="D7" s="186"/>
      <c r="E7" s="186"/>
      <c r="F7" s="186"/>
      <c r="G7" s="186"/>
      <c r="H7" s="186"/>
      <c r="I7" s="205" t="s">
        <v>1404</v>
      </c>
      <c r="J7" s="186"/>
      <c r="K7" s="186"/>
      <c r="L7" s="186"/>
      <c r="M7" s="186"/>
      <c r="N7" s="186"/>
      <c r="O7" s="186"/>
      <c r="P7" s="186"/>
      <c r="Q7" s="186"/>
      <c r="R7" s="186"/>
      <c r="S7" s="186"/>
      <c r="T7" s="186"/>
      <c r="U7" s="186"/>
      <c r="V7" s="186"/>
      <c r="W7" s="186"/>
      <c r="X7" s="186"/>
      <c r="Y7" s="186"/>
      <c r="Z7" s="186"/>
    </row>
    <row r="8" spans="1:26" ht="29" customHeight="1" x14ac:dyDescent="0.4">
      <c r="A8" s="186"/>
      <c r="B8" s="187" t="s">
        <v>1405</v>
      </c>
      <c r="C8" s="206" t="str">
        <f ca="1">IF(OR($E$4="Excel version: Invalid", $F$4="Error: Please use Office 2021 desktop version or newer"), "****Error: Please use Office 2021 desktop version or newer****", "")</f>
        <v/>
      </c>
      <c r="D8" s="207"/>
      <c r="E8" s="186"/>
      <c r="F8" s="186"/>
      <c r="G8" s="186"/>
      <c r="H8" s="186"/>
      <c r="I8" s="208">
        <v>45901</v>
      </c>
      <c r="J8" s="186"/>
      <c r="K8" s="186"/>
      <c r="L8" s="186"/>
      <c r="M8" s="186"/>
      <c r="N8" s="186"/>
      <c r="O8" s="186"/>
      <c r="P8" s="186"/>
      <c r="Q8" s="186"/>
      <c r="R8" s="186"/>
      <c r="S8" s="186"/>
      <c r="T8" s="186"/>
      <c r="U8" s="186"/>
      <c r="V8" s="186"/>
      <c r="W8" s="186"/>
      <c r="X8" s="186"/>
      <c r="Y8" s="186"/>
      <c r="Z8" s="186"/>
    </row>
    <row r="9" spans="1:26" ht="22" customHeight="1" x14ac:dyDescent="0.25">
      <c r="A9" s="186"/>
      <c r="B9" s="187" t="s">
        <v>1406</v>
      </c>
      <c r="C9" s="186"/>
      <c r="D9" s="186"/>
      <c r="E9" s="186"/>
      <c r="F9" s="186"/>
      <c r="G9" s="186"/>
      <c r="H9" s="186"/>
      <c r="I9" s="186"/>
      <c r="J9" s="186"/>
      <c r="K9" s="186"/>
      <c r="L9" s="186"/>
      <c r="M9" s="186"/>
      <c r="N9" s="186"/>
      <c r="O9" s="186"/>
      <c r="P9" s="186"/>
      <c r="Q9" s="186"/>
      <c r="R9" s="186"/>
      <c r="S9" s="186"/>
      <c r="T9" s="186"/>
      <c r="U9" s="186"/>
      <c r="V9" s="186"/>
      <c r="W9" s="186"/>
      <c r="X9" s="186"/>
      <c r="Y9" s="186"/>
      <c r="Z9" s="186"/>
    </row>
    <row r="10" spans="1:26" x14ac:dyDescent="0.25">
      <c r="A10" s="186"/>
      <c r="B10" s="187"/>
      <c r="C10" s="186"/>
      <c r="D10" s="186"/>
      <c r="E10" s="186"/>
      <c r="F10" s="186"/>
      <c r="G10" s="186"/>
      <c r="H10" s="186"/>
      <c r="I10" s="186"/>
      <c r="J10" s="186"/>
      <c r="K10" s="186"/>
      <c r="L10" s="186"/>
      <c r="M10" s="186"/>
      <c r="N10" s="186"/>
      <c r="O10" s="186"/>
      <c r="P10" s="186"/>
      <c r="Q10" s="186"/>
      <c r="R10" s="186"/>
      <c r="S10" s="186"/>
      <c r="T10" s="186"/>
      <c r="U10" s="186"/>
      <c r="V10" s="186"/>
      <c r="W10" s="186"/>
      <c r="X10" s="186"/>
      <c r="Y10" s="186"/>
      <c r="Z10" s="186"/>
    </row>
    <row r="11" spans="1:26" ht="23" customHeight="1" thickBot="1" x14ac:dyDescent="0.3">
      <c r="A11" s="186"/>
      <c r="B11" s="209"/>
      <c r="C11" s="210"/>
      <c r="D11" s="210"/>
      <c r="E11" s="210"/>
      <c r="F11" s="210"/>
      <c r="G11" s="210"/>
      <c r="H11" s="210"/>
      <c r="I11" s="211"/>
      <c r="J11" s="186"/>
      <c r="K11" s="186"/>
      <c r="L11" s="186"/>
      <c r="M11" s="186"/>
      <c r="N11" s="186"/>
      <c r="O11" s="186"/>
      <c r="P11" s="186"/>
      <c r="Q11" s="186"/>
      <c r="R11" s="186"/>
      <c r="S11" s="186"/>
      <c r="T11" s="186"/>
      <c r="U11" s="186"/>
      <c r="V11" s="186"/>
      <c r="W11" s="186"/>
      <c r="X11" s="186"/>
      <c r="Y11" s="186"/>
      <c r="Z11" s="186"/>
    </row>
    <row r="12" spans="1:26" ht="23" thickTop="1" thickBot="1" x14ac:dyDescent="0.3">
      <c r="A12" s="186"/>
      <c r="B12" s="212" t="s">
        <v>1379</v>
      </c>
      <c r="C12" s="186"/>
      <c r="D12" s="186"/>
      <c r="E12" s="186"/>
      <c r="F12" s="213">
        <v>1</v>
      </c>
      <c r="G12" s="213">
        <v>1</v>
      </c>
      <c r="H12" s="214">
        <v>2</v>
      </c>
      <c r="I12" s="215"/>
      <c r="J12" s="186"/>
      <c r="K12" s="186"/>
      <c r="L12" s="186"/>
      <c r="M12" s="186"/>
      <c r="N12" s="186"/>
      <c r="O12" s="186"/>
      <c r="P12" s="186"/>
      <c r="Q12" s="186"/>
      <c r="R12" s="186"/>
      <c r="S12" s="186"/>
      <c r="T12" s="186"/>
      <c r="U12" s="186"/>
      <c r="V12" s="186"/>
      <c r="W12" s="186"/>
      <c r="X12" s="186"/>
      <c r="Y12" s="186"/>
      <c r="Z12" s="186"/>
    </row>
    <row r="13" spans="1:26" ht="22" thickTop="1" x14ac:dyDescent="0.25">
      <c r="A13" s="186"/>
      <c r="B13" s="212"/>
      <c r="C13" s="186"/>
      <c r="D13" s="186"/>
      <c r="E13" s="186"/>
      <c r="F13" s="186"/>
      <c r="G13" s="186"/>
      <c r="H13" s="186"/>
      <c r="I13" s="215"/>
      <c r="J13" s="186"/>
      <c r="K13" s="186"/>
      <c r="L13" s="186"/>
      <c r="M13" s="186"/>
      <c r="N13" s="186"/>
      <c r="O13" s="186"/>
      <c r="P13" s="186"/>
      <c r="Q13" s="186"/>
      <c r="R13" s="186"/>
      <c r="S13" s="186"/>
      <c r="T13" s="186"/>
      <c r="U13" s="186"/>
      <c r="V13" s="186"/>
      <c r="W13" s="186"/>
      <c r="X13" s="186"/>
      <c r="Y13" s="186"/>
      <c r="Z13" s="186"/>
    </row>
    <row r="14" spans="1:26" x14ac:dyDescent="0.25">
      <c r="A14" s="186"/>
      <c r="B14" s="212" t="s">
        <v>1380</v>
      </c>
      <c r="C14" s="186"/>
      <c r="D14" s="186"/>
      <c r="E14" s="186"/>
      <c r="F14" s="216"/>
      <c r="G14" s="186"/>
      <c r="H14" s="186"/>
      <c r="I14" s="215"/>
      <c r="J14" s="186"/>
      <c r="K14" s="186"/>
      <c r="L14" s="186"/>
      <c r="M14" s="186"/>
      <c r="N14" s="186"/>
      <c r="O14" s="186"/>
      <c r="P14" s="186"/>
      <c r="Q14" s="186"/>
      <c r="R14" s="186"/>
      <c r="S14" s="186"/>
      <c r="T14" s="186"/>
      <c r="U14" s="186"/>
      <c r="V14" s="186"/>
      <c r="W14" s="186"/>
      <c r="X14" s="186"/>
      <c r="Y14" s="186"/>
      <c r="Z14" s="186"/>
    </row>
    <row r="15" spans="1:26" x14ac:dyDescent="0.25">
      <c r="A15" s="186"/>
      <c r="B15" s="212"/>
      <c r="C15" s="186"/>
      <c r="D15" s="186"/>
      <c r="E15" s="186"/>
      <c r="F15" s="216"/>
      <c r="G15" s="186"/>
      <c r="H15" s="186"/>
      <c r="I15" s="215"/>
      <c r="J15" s="186"/>
      <c r="K15" s="186"/>
      <c r="L15" s="186"/>
      <c r="M15" s="186"/>
      <c r="N15" s="186"/>
      <c r="O15" s="186"/>
      <c r="P15" s="186"/>
      <c r="Q15" s="186"/>
      <c r="R15" s="186"/>
      <c r="S15" s="186"/>
      <c r="T15" s="186"/>
      <c r="U15" s="186"/>
      <c r="V15" s="186"/>
      <c r="W15" s="186"/>
      <c r="X15" s="186"/>
      <c r="Y15" s="186"/>
      <c r="Z15" s="186"/>
    </row>
    <row r="16" spans="1:26" x14ac:dyDescent="0.25">
      <c r="A16" s="186"/>
      <c r="B16" s="212" t="s">
        <v>1381</v>
      </c>
      <c r="C16" s="186"/>
      <c r="D16" s="186"/>
      <c r="E16" s="199"/>
      <c r="F16" s="217">
        <v>5</v>
      </c>
      <c r="G16" s="186"/>
      <c r="H16" s="186"/>
      <c r="I16" s="215"/>
      <c r="J16" s="186"/>
      <c r="K16" s="186"/>
      <c r="L16" s="186"/>
      <c r="M16" s="186"/>
      <c r="N16" s="186"/>
      <c r="O16" s="186"/>
      <c r="P16" s="186"/>
      <c r="Q16" s="186"/>
      <c r="R16" s="186"/>
      <c r="S16" s="186"/>
      <c r="T16" s="186"/>
      <c r="U16" s="186"/>
      <c r="V16" s="186"/>
      <c r="W16" s="186"/>
      <c r="X16" s="186"/>
      <c r="Y16" s="186"/>
      <c r="Z16" s="186"/>
    </row>
    <row r="17" spans="1:26" ht="23" customHeight="1" x14ac:dyDescent="0.25">
      <c r="A17" s="186"/>
      <c r="B17" s="218"/>
      <c r="C17" s="219"/>
      <c r="D17" s="219"/>
      <c r="E17" s="219"/>
      <c r="F17" s="219"/>
      <c r="G17" s="219"/>
      <c r="H17" s="219"/>
      <c r="I17" s="220"/>
      <c r="J17" s="186"/>
      <c r="K17" s="186"/>
      <c r="L17" s="186"/>
      <c r="M17" s="186"/>
      <c r="N17" s="186"/>
      <c r="O17" s="186"/>
      <c r="P17" s="186"/>
      <c r="Q17" s="186"/>
      <c r="R17" s="186"/>
      <c r="S17" s="186"/>
      <c r="T17" s="186"/>
      <c r="U17" s="186"/>
      <c r="V17" s="186"/>
      <c r="W17" s="186"/>
      <c r="X17" s="186"/>
      <c r="Y17" s="186"/>
      <c r="Z17" s="186"/>
    </row>
    <row r="18" spans="1:26" x14ac:dyDescent="0.25">
      <c r="A18" s="186"/>
      <c r="B18" s="187"/>
      <c r="C18" s="186"/>
      <c r="D18" s="186"/>
      <c r="E18" s="221"/>
      <c r="F18" s="186"/>
      <c r="G18" s="186"/>
      <c r="H18" s="186"/>
      <c r="I18" s="186"/>
      <c r="J18" s="186"/>
      <c r="K18" s="186"/>
      <c r="L18" s="186"/>
      <c r="M18" s="186"/>
      <c r="N18" s="186"/>
      <c r="O18" s="186"/>
      <c r="P18" s="186"/>
      <c r="Q18" s="186"/>
      <c r="R18" s="186"/>
      <c r="S18" s="186"/>
      <c r="T18" s="186"/>
      <c r="U18" s="186"/>
      <c r="V18" s="186"/>
      <c r="W18" s="186"/>
      <c r="X18" s="186"/>
      <c r="Y18" s="186"/>
      <c r="Z18" s="186"/>
    </row>
    <row r="19" spans="1:26" x14ac:dyDescent="0.25">
      <c r="A19" s="186"/>
      <c r="B19" s="187" t="s">
        <v>1382</v>
      </c>
      <c r="C19" s="186"/>
      <c r="D19" s="186"/>
      <c r="E19" s="222" t="s">
        <v>1393</v>
      </c>
      <c r="F19" s="223">
        <v>0.5</v>
      </c>
      <c r="G19" s="186"/>
      <c r="H19" s="186"/>
      <c r="I19" s="186"/>
      <c r="J19" s="186"/>
      <c r="K19" s="186"/>
      <c r="L19" s="186"/>
      <c r="M19" s="186"/>
      <c r="N19" s="186"/>
      <c r="O19" s="186"/>
      <c r="P19" s="186"/>
      <c r="Q19" s="186"/>
      <c r="R19" s="186"/>
      <c r="S19" s="186"/>
      <c r="T19" s="186"/>
      <c r="U19" s="186"/>
      <c r="V19" s="186"/>
      <c r="W19" s="186"/>
      <c r="X19" s="186"/>
      <c r="Y19" s="186"/>
      <c r="Z19" s="186"/>
    </row>
    <row r="20" spans="1:26" x14ac:dyDescent="0.25">
      <c r="A20" s="186"/>
      <c r="B20" s="224" t="s">
        <v>1383</v>
      </c>
      <c r="C20" s="224" t="s">
        <v>1384</v>
      </c>
      <c r="D20" s="224" t="s">
        <v>1385</v>
      </c>
      <c r="E20" s="224" t="s">
        <v>1386</v>
      </c>
      <c r="F20" s="221"/>
      <c r="G20" s="186"/>
      <c r="H20" s="186"/>
      <c r="I20" s="186"/>
      <c r="J20" s="186"/>
      <c r="K20" s="186"/>
      <c r="L20" s="186"/>
      <c r="M20" s="186"/>
      <c r="N20" s="186"/>
      <c r="O20" s="186"/>
      <c r="P20" s="186"/>
      <c r="Q20" s="186"/>
      <c r="R20" s="186"/>
      <c r="S20" s="186"/>
      <c r="T20" s="186"/>
      <c r="U20" s="186"/>
      <c r="V20" s="186"/>
      <c r="W20" s="186"/>
      <c r="X20" s="186"/>
      <c r="Y20" s="186"/>
      <c r="Z20" s="186"/>
    </row>
    <row r="21" spans="1:26" x14ac:dyDescent="0.25">
      <c r="A21" s="186"/>
      <c r="B21" s="225" t="str">
        <f ca="1">IF(FeedbackSC!$A$2="","locked",FeedbackSC!$A$2)</f>
        <v>locked</v>
      </c>
      <c r="C21" s="225">
        <f>FeedbackSC!$B$2</f>
        <v>9</v>
      </c>
      <c r="D21" s="226" t="s">
        <v>0</v>
      </c>
      <c r="E21" s="226"/>
      <c r="F21" s="227" t="str" cm="1">
        <f t="array" ref="F21">_xlfn.IFS(ROW(Feedback!A100)&lt;100,"A row has been deleted",COLUMN(Feedback!BB1)&lt;54,"A column has been deleted",ROW(Feedback!A100)&gt;100,"A row has been inserted",COLUMN(Feedback!BB1)&gt;54,"A column has been inserted",TRUE=TRUE,"")</f>
        <v/>
      </c>
      <c r="G21" s="227"/>
      <c r="H21" s="227"/>
      <c r="I21" s="186"/>
      <c r="J21" s="186"/>
      <c r="K21" s="186"/>
      <c r="L21" s="186"/>
      <c r="M21" s="186"/>
      <c r="N21" s="186"/>
      <c r="O21" s="186"/>
      <c r="P21" s="186"/>
      <c r="Q21" s="186"/>
      <c r="R21" s="186"/>
      <c r="S21" s="186"/>
      <c r="T21" s="186"/>
      <c r="U21" s="186"/>
      <c r="V21" s="186"/>
      <c r="W21" s="186"/>
      <c r="X21" s="186"/>
      <c r="Y21" s="186"/>
      <c r="Z21" s="186"/>
    </row>
    <row r="22" spans="1:26" x14ac:dyDescent="0.25">
      <c r="A22" s="186"/>
      <c r="B22" s="225" t="str">
        <f ca="1">IF(AssumptionsSC!$A$2="","locked",AssumptionsSC!$A$2)</f>
        <v>locked</v>
      </c>
      <c r="C22" s="225">
        <f>AssumptionsSC!$B$2</f>
        <v>3</v>
      </c>
      <c r="D22" s="226" t="s">
        <v>25</v>
      </c>
      <c r="E22" s="226"/>
      <c r="F22" s="227" t="str" cm="1">
        <f t="array" ref="F22">_xlfn.IFS(ROW(Assumptions!A100)&lt;100,"A row has been deleted",COLUMN(Assumptions!BB1)&lt;54,"A column has been deleted",ROW(Assumptions!A100)&gt;100,"A row has been inserted",COLUMN(Assumptions!BB1)&gt;54,"A column has been inserted",TRUE=TRUE,"")</f>
        <v/>
      </c>
      <c r="G22" s="227"/>
      <c r="H22" s="227"/>
      <c r="I22" s="186"/>
      <c r="J22" s="186"/>
      <c r="K22" s="186"/>
      <c r="L22" s="186"/>
      <c r="M22" s="186"/>
      <c r="N22" s="186"/>
      <c r="O22" s="186"/>
      <c r="P22" s="186"/>
      <c r="Q22" s="186"/>
      <c r="R22" s="186"/>
      <c r="S22" s="186"/>
      <c r="T22" s="186"/>
      <c r="U22" s="186"/>
      <c r="V22" s="186"/>
      <c r="W22" s="186"/>
      <c r="X22" s="186"/>
      <c r="Y22" s="186"/>
      <c r="Z22" s="186"/>
    </row>
    <row r="23" spans="1:26" x14ac:dyDescent="0.25">
      <c r="A23" s="186"/>
      <c r="B23" s="225" t="str">
        <f ca="1">IF('MC QuestionsSC'!$A$2="","locked",'MC QuestionsSC'!$A$2)</f>
        <v>locked</v>
      </c>
      <c r="C23" s="225">
        <f>'MC QuestionsSC'!$B$2</f>
        <v>5</v>
      </c>
      <c r="D23" s="226" t="s">
        <v>1395</v>
      </c>
      <c r="E23" s="226"/>
      <c r="F23" s="227" t="str" cm="1">
        <f t="array" ref="F23">_xlfn.IFS(ROW('MC Questions'!A100)&lt;100,"A row has been deleted",COLUMN('MC Questions'!BB1)&lt;54,"A column has been deleted",ROW('MC Questions'!A100)&gt;100,"A row has been inserted",COLUMN('MC Questions'!BB1)&gt;54,"A column has been inserted",TRUE=TRUE,"")</f>
        <v/>
      </c>
      <c r="G23" s="227"/>
      <c r="H23" s="227"/>
      <c r="I23" s="186"/>
      <c r="J23" s="186"/>
      <c r="K23" s="186"/>
      <c r="L23" s="186"/>
      <c r="M23" s="186"/>
      <c r="N23" s="186"/>
      <c r="O23" s="186"/>
      <c r="P23" s="186"/>
      <c r="Q23" s="186"/>
      <c r="R23" s="186"/>
      <c r="S23" s="186"/>
      <c r="T23" s="186"/>
      <c r="U23" s="186"/>
      <c r="V23" s="186"/>
      <c r="W23" s="186"/>
      <c r="X23" s="186"/>
      <c r="Y23" s="186"/>
      <c r="Z23" s="186"/>
    </row>
    <row r="24" spans="1:26" x14ac:dyDescent="0.25">
      <c r="A24" s="186"/>
      <c r="B24" s="225" t="str">
        <f ca="1">IF('Pivot TableSC'!$A$2="","locked",'Pivot TableSC'!$A$2)</f>
        <v>locked</v>
      </c>
      <c r="C24" s="225">
        <f>'Pivot TableSC'!$B$2</f>
        <v>9</v>
      </c>
      <c r="D24" s="226" t="s">
        <v>1398</v>
      </c>
      <c r="E24" s="226"/>
      <c r="F24" s="227" t="str" cm="1">
        <f t="array" ref="F24">_xlfn.IFS(ROW('Pivot Table'!A100)&lt;100,"A row has been deleted",COLUMN('Pivot Table'!BB1)&lt;54,"A column has been deleted",ROW('Pivot Table'!A100)&gt;100,"A row has been inserted",COLUMN('Pivot Table'!BB1)&gt;54,"A column has been inserted",TRUE=TRUE,"")</f>
        <v/>
      </c>
      <c r="G24" s="227"/>
      <c r="H24" s="227"/>
      <c r="I24" s="186"/>
      <c r="J24" s="186"/>
      <c r="K24" s="186"/>
      <c r="L24" s="186"/>
      <c r="M24" s="186"/>
      <c r="N24" s="186"/>
      <c r="O24" s="186"/>
      <c r="P24" s="186"/>
      <c r="Q24" s="186"/>
      <c r="R24" s="186"/>
      <c r="S24" s="186"/>
      <c r="T24" s="186"/>
      <c r="U24" s="186"/>
      <c r="V24" s="186"/>
      <c r="W24" s="186"/>
      <c r="X24" s="186"/>
      <c r="Y24" s="186"/>
      <c r="Z24" s="186"/>
    </row>
    <row r="25" spans="1:26" x14ac:dyDescent="0.25">
      <c r="A25" s="186"/>
      <c r="B25" s="225" t="str">
        <f ca="1">IF(SortSC!$A$2="","locked",SortSC!$A$2)</f>
        <v>locked</v>
      </c>
      <c r="C25" s="225">
        <f>SortSC!$B$2</f>
        <v>5</v>
      </c>
      <c r="D25" s="226" t="s">
        <v>1104</v>
      </c>
      <c r="E25" s="226"/>
      <c r="F25" s="227" t="str" cm="1">
        <f t="array" ref="F25">_xlfn.IFS(ROW(Sort!A100)&lt;100,"A row has been deleted",COLUMN(Sort!BB1)&lt;54,"A column has been deleted",ROW(Sort!A100)&gt;100,"A row has been inserted",COLUMN(Sort!BB1)&gt;54,"A column has been inserted",TRUE=TRUE,"")</f>
        <v/>
      </c>
      <c r="G25" s="227"/>
      <c r="H25" s="227"/>
      <c r="I25" s="186"/>
      <c r="J25" s="186"/>
      <c r="K25" s="186"/>
      <c r="L25" s="186"/>
      <c r="M25" s="186"/>
      <c r="N25" s="186"/>
      <c r="O25" s="186"/>
      <c r="P25" s="186"/>
      <c r="Q25" s="186"/>
      <c r="R25" s="186"/>
      <c r="S25" s="186"/>
      <c r="T25" s="186"/>
      <c r="U25" s="186"/>
      <c r="V25" s="186"/>
      <c r="W25" s="186"/>
      <c r="X25" s="186"/>
      <c r="Y25" s="186"/>
      <c r="Z25" s="186"/>
    </row>
    <row r="26" spans="1:26" x14ac:dyDescent="0.25">
      <c r="A26" s="186"/>
      <c r="B26" s="225" t="str">
        <f ca="1">IF(FilterSC!$A$2="","locked",FilterSC!$A$2)</f>
        <v>locked</v>
      </c>
      <c r="C26" s="225">
        <f>FilterSC!$B$2</f>
        <v>5</v>
      </c>
      <c r="D26" s="226" t="s">
        <v>1127</v>
      </c>
      <c r="E26" s="226"/>
      <c r="F26" s="227" t="str" cm="1">
        <f t="array" ref="F26">_xlfn.IFS(ROW(Filter!A100)&lt;100,"A row has been deleted",COLUMN(Filter!BB1)&lt;54,"A column has been deleted",ROW(Filter!A100)&gt;100,"A row has been inserted",COLUMN(Filter!BB1)&gt;54,"A column has been inserted",TRUE=TRUE,"")</f>
        <v/>
      </c>
      <c r="G26" s="227"/>
      <c r="H26" s="227"/>
      <c r="I26" s="186"/>
      <c r="J26" s="186"/>
      <c r="K26" s="186"/>
      <c r="L26" s="186"/>
      <c r="M26" s="186"/>
      <c r="N26" s="186"/>
      <c r="O26" s="186"/>
      <c r="P26" s="186"/>
      <c r="Q26" s="186"/>
      <c r="R26" s="186"/>
      <c r="S26" s="186"/>
      <c r="T26" s="186"/>
      <c r="U26" s="186"/>
      <c r="V26" s="186"/>
      <c r="W26" s="186"/>
      <c r="X26" s="186"/>
      <c r="Y26" s="186"/>
      <c r="Z26" s="186"/>
    </row>
    <row r="27" spans="1:26" x14ac:dyDescent="0.25">
      <c r="A27" s="186"/>
      <c r="B27" s="228" t="str">
        <f ca="1">IF(KeepSC!$A$2="","locked",KeepSC!$A$2)</f>
        <v>locked</v>
      </c>
      <c r="C27" s="228">
        <f>KeepSC!$B$2</f>
        <v>6</v>
      </c>
      <c r="D27" s="229" t="s">
        <v>1132</v>
      </c>
      <c r="E27" s="229"/>
      <c r="F27" s="227" t="str" cm="1">
        <f t="array" ref="F27">_xlfn.IFS(ROW(Keep!A100)&lt;100,"A row has been deleted",COLUMN(Keep!BB1)&lt;54,"A column has been deleted",ROW(Keep!A100)&gt;100,"A row has been inserted",COLUMN(Keep!BB1)&gt;54,"A column has been inserted",TRUE=TRUE,"")</f>
        <v/>
      </c>
      <c r="G27" s="227"/>
      <c r="H27" s="227"/>
      <c r="I27" s="186"/>
      <c r="J27" s="186"/>
      <c r="K27" s="186"/>
      <c r="L27" s="186"/>
      <c r="M27" s="186"/>
      <c r="N27" s="186"/>
      <c r="O27" s="186"/>
      <c r="P27" s="186"/>
      <c r="Q27" s="186"/>
      <c r="R27" s="186"/>
      <c r="S27" s="186"/>
      <c r="T27" s="186"/>
      <c r="U27" s="186"/>
      <c r="V27" s="186"/>
      <c r="W27" s="186"/>
      <c r="X27" s="186"/>
      <c r="Y27" s="186"/>
      <c r="Z27" s="186"/>
    </row>
    <row r="28" spans="1:26" x14ac:dyDescent="0.25">
      <c r="A28" s="186"/>
      <c r="B28" s="228" t="str">
        <f ca="1">IF('Value ShiftSC'!$A$2="","locked",'Value ShiftSC'!$A$2)</f>
        <v>locked</v>
      </c>
      <c r="C28" s="228">
        <f>'Value ShiftSC'!$B$2</f>
        <v>6</v>
      </c>
      <c r="D28" s="229" t="s">
        <v>1144</v>
      </c>
      <c r="E28" s="229"/>
      <c r="F28" s="227" t="str" cm="1">
        <f t="array" ref="F28">_xlfn.IFS(ROW('Value Shift'!A100)&lt;100,"A row has been deleted",COLUMN('Value Shift'!BB1)&lt;54,"A column has been deleted",ROW('Value Shift'!A100)&gt;100,"A row has been inserted",COLUMN('Value Shift'!BB1)&gt;54,"A column has been inserted",((('Value Shift'!$B$19='#_Value Shift'!$B$19)*1+('Value Shift'!$B$20='#_Value Shift'!$B$20)*1+('Value Shift'!$B$21='#_Value Shift'!$B$21)*1+('Value Shift'!$B$22='#_Value Shift'!$B$22)*1)/4)&lt;1,"**SECURITY COMPROMISED**",TRUE=TRUE,"")</f>
        <v/>
      </c>
      <c r="G28" s="227"/>
      <c r="H28" s="227"/>
      <c r="I28" s="186"/>
      <c r="J28" s="186"/>
      <c r="K28" s="186"/>
      <c r="L28" s="186"/>
      <c r="M28" s="186"/>
      <c r="N28" s="186"/>
      <c r="O28" s="186"/>
      <c r="P28" s="186"/>
      <c r="Q28" s="186"/>
      <c r="R28" s="186"/>
      <c r="S28" s="186"/>
      <c r="T28" s="186"/>
      <c r="U28" s="186"/>
      <c r="V28" s="186"/>
      <c r="W28" s="186"/>
      <c r="X28" s="186"/>
      <c r="Y28" s="186"/>
      <c r="Z28" s="186"/>
    </row>
    <row r="29" spans="1:26" x14ac:dyDescent="0.25">
      <c r="A29" s="186"/>
      <c r="B29" s="228">
        <f ca="1">IF(ChartSC!$A$2="","locked",ChartSC!$A$2)</f>
        <v>0</v>
      </c>
      <c r="C29" s="228">
        <f>ChartSC!$B$2</f>
        <v>0</v>
      </c>
      <c r="D29" s="229" t="s">
        <v>1149</v>
      </c>
      <c r="E29" s="229"/>
      <c r="F29" s="227" t="str" cm="1">
        <f t="array" ref="F29">_xlfn.IFS(ROW(Chart!A100)&lt;100,"A row has been deleted",COLUMN(Chart!BB1)&lt;54,"A column has been deleted",ROW(Chart!A100)&gt;100,"A row has been inserted",COLUMN(Chart!BB1)&gt;54,"A column has been inserted",TRUE=TRUE,"")</f>
        <v/>
      </c>
      <c r="G29" s="227"/>
      <c r="H29" s="227"/>
      <c r="I29" s="186"/>
      <c r="J29" s="186"/>
      <c r="K29" s="186"/>
      <c r="L29" s="186"/>
      <c r="M29" s="186"/>
      <c r="N29" s="186"/>
      <c r="O29" s="186"/>
      <c r="P29" s="186"/>
      <c r="Q29" s="186"/>
      <c r="R29" s="186"/>
      <c r="S29" s="186"/>
      <c r="T29" s="186"/>
      <c r="U29" s="186"/>
      <c r="V29" s="186"/>
      <c r="W29" s="186"/>
      <c r="X29" s="186"/>
      <c r="Y29" s="186"/>
      <c r="Z29" s="186"/>
    </row>
    <row r="30" spans="1:26" x14ac:dyDescent="0.25">
      <c r="A30" s="186"/>
      <c r="B30" s="198"/>
      <c r="C30" s="230"/>
      <c r="D30" s="230"/>
      <c r="E30" s="230"/>
      <c r="F30" s="227"/>
      <c r="G30" s="227"/>
      <c r="H30" s="227"/>
      <c r="I30" s="186"/>
      <c r="J30" s="186"/>
      <c r="K30" s="186"/>
      <c r="L30" s="186"/>
      <c r="M30" s="186"/>
      <c r="N30" s="186"/>
      <c r="O30" s="186"/>
      <c r="P30" s="186"/>
      <c r="Q30" s="186"/>
      <c r="R30" s="186"/>
      <c r="S30" s="186"/>
      <c r="T30" s="186"/>
      <c r="U30" s="186"/>
      <c r="V30" s="186"/>
      <c r="W30" s="186"/>
      <c r="X30" s="186"/>
      <c r="Y30" s="186"/>
      <c r="Z30" s="186"/>
    </row>
    <row r="31" spans="1:26" x14ac:dyDescent="0.25">
      <c r="A31" s="186"/>
      <c r="B31" s="231">
        <f ca="1">SUM(B21:B29)</f>
        <v>0</v>
      </c>
      <c r="C31" s="231">
        <f>SUM(C21:C29)</f>
        <v>48</v>
      </c>
      <c r="D31" s="232">
        <f ca="1">IFERROR(ROUNDUP($B$31/$C$31,3),0)</f>
        <v>0</v>
      </c>
      <c r="E31" s="230"/>
      <c r="F31" s="227"/>
      <c r="G31" s="227"/>
      <c r="H31" s="227"/>
      <c r="I31" s="186"/>
      <c r="J31" s="186"/>
      <c r="K31" s="186"/>
      <c r="L31" s="186"/>
      <c r="M31" s="186"/>
      <c r="N31" s="186"/>
      <c r="O31" s="186"/>
      <c r="P31" s="186"/>
      <c r="Q31" s="186"/>
      <c r="R31" s="186"/>
      <c r="S31" s="186"/>
      <c r="T31" s="186"/>
      <c r="U31" s="186"/>
      <c r="V31" s="186"/>
      <c r="W31" s="186"/>
      <c r="X31" s="186"/>
      <c r="Y31" s="186"/>
      <c r="Z31" s="186"/>
    </row>
    <row r="32" spans="1:26" x14ac:dyDescent="0.25">
      <c r="A32" s="186"/>
      <c r="B32" s="198"/>
      <c r="C32" s="230"/>
      <c r="D32" s="230"/>
      <c r="E32" s="230"/>
      <c r="F32" s="227"/>
      <c r="G32" s="227"/>
      <c r="H32" s="227"/>
      <c r="I32" s="186"/>
      <c r="J32" s="186"/>
      <c r="K32" s="186"/>
      <c r="L32" s="186"/>
      <c r="M32" s="186"/>
      <c r="N32" s="186"/>
      <c r="O32" s="186"/>
      <c r="P32" s="186"/>
      <c r="Q32" s="186"/>
      <c r="R32" s="186"/>
      <c r="S32" s="186"/>
      <c r="T32" s="186"/>
      <c r="U32" s="186"/>
      <c r="V32" s="186"/>
      <c r="W32" s="186"/>
      <c r="X32" s="186"/>
      <c r="Y32" s="186"/>
      <c r="Z32" s="186"/>
    </row>
    <row r="33" spans="1:26" x14ac:dyDescent="0.25">
      <c r="A33" s="186"/>
      <c r="B33" s="233" t="s">
        <v>1409</v>
      </c>
      <c r="C33" s="230"/>
      <c r="D33" s="230"/>
      <c r="E33" s="230"/>
      <c r="F33" s="227"/>
      <c r="G33" s="227"/>
      <c r="H33" s="227"/>
      <c r="I33" s="186"/>
      <c r="J33" s="186"/>
      <c r="K33" s="186"/>
      <c r="L33" s="186"/>
      <c r="M33" s="186"/>
      <c r="N33" s="186"/>
      <c r="O33" s="186"/>
      <c r="P33" s="186"/>
      <c r="Q33" s="186"/>
      <c r="R33" s="186"/>
      <c r="S33" s="186"/>
      <c r="T33" s="186"/>
      <c r="U33" s="186"/>
      <c r="V33" s="186"/>
      <c r="W33" s="186"/>
      <c r="X33" s="186"/>
      <c r="Y33" s="186"/>
      <c r="Z33" s="186"/>
    </row>
    <row r="34" spans="1:26" x14ac:dyDescent="0.25">
      <c r="A34" s="186"/>
      <c r="B34" s="229">
        <v>0</v>
      </c>
      <c r="C34" s="229">
        <v>5</v>
      </c>
      <c r="D34" s="229" t="s">
        <v>1408</v>
      </c>
      <c r="E34" s="229"/>
      <c r="F34" s="227"/>
      <c r="G34" s="227"/>
      <c r="H34" s="227"/>
      <c r="I34" s="186"/>
      <c r="J34" s="186"/>
      <c r="K34" s="186"/>
      <c r="L34" s="186"/>
      <c r="M34" s="186"/>
      <c r="N34" s="186"/>
      <c r="O34" s="186"/>
      <c r="P34" s="186"/>
      <c r="Q34" s="186"/>
      <c r="R34" s="186"/>
      <c r="S34" s="186"/>
      <c r="T34" s="186"/>
      <c r="U34" s="186"/>
      <c r="V34" s="186"/>
      <c r="W34" s="186"/>
      <c r="X34" s="186"/>
      <c r="Y34" s="186"/>
      <c r="Z34" s="186"/>
    </row>
    <row r="35" spans="1:26" x14ac:dyDescent="0.25">
      <c r="A35" s="186"/>
      <c r="B35" s="198"/>
      <c r="C35" s="230"/>
      <c r="D35" s="230"/>
      <c r="E35" s="230"/>
      <c r="F35" s="227"/>
      <c r="G35" s="227"/>
      <c r="H35" s="227"/>
      <c r="I35" s="186"/>
      <c r="J35" s="186"/>
      <c r="K35" s="186"/>
      <c r="L35" s="186"/>
      <c r="M35" s="186"/>
      <c r="N35" s="186"/>
      <c r="O35" s="186"/>
      <c r="P35" s="186"/>
      <c r="Q35" s="186"/>
      <c r="R35" s="186"/>
      <c r="S35" s="186"/>
      <c r="T35" s="186"/>
      <c r="U35" s="186"/>
      <c r="V35" s="186"/>
      <c r="W35" s="186"/>
      <c r="X35" s="186"/>
      <c r="Y35" s="186"/>
      <c r="Z35" s="186"/>
    </row>
    <row r="36" spans="1:26" x14ac:dyDescent="0.25">
      <c r="A36" s="186"/>
      <c r="B36" s="231">
        <f>SUM(B34:B34)</f>
        <v>0</v>
      </c>
      <c r="C36" s="231">
        <f>SUM(C34:C34)</f>
        <v>5</v>
      </c>
      <c r="D36" s="232">
        <f>IFERROR(ROUNDUP($B$36/$C$36,3),0)</f>
        <v>0</v>
      </c>
      <c r="E36" s="230"/>
      <c r="F36" s="227"/>
      <c r="G36" s="227"/>
      <c r="H36" s="227"/>
      <c r="I36" s="186"/>
      <c r="J36" s="186"/>
      <c r="K36" s="186"/>
      <c r="L36" s="186"/>
      <c r="M36" s="186"/>
      <c r="N36" s="186"/>
      <c r="O36" s="186"/>
      <c r="P36" s="186"/>
      <c r="Q36" s="186"/>
      <c r="R36" s="186"/>
      <c r="S36" s="186"/>
      <c r="T36" s="186"/>
      <c r="U36" s="186"/>
      <c r="V36" s="186"/>
      <c r="W36" s="186"/>
      <c r="X36" s="186"/>
      <c r="Y36" s="186"/>
      <c r="Z36" s="186"/>
    </row>
    <row r="37" spans="1:26" x14ac:dyDescent="0.25">
      <c r="A37" s="186"/>
      <c r="B37" s="198"/>
      <c r="C37" s="230"/>
      <c r="D37" s="230"/>
      <c r="E37" s="230"/>
      <c r="F37" s="227"/>
      <c r="G37" s="227"/>
      <c r="H37" s="227"/>
      <c r="I37" s="186"/>
      <c r="J37" s="186"/>
      <c r="K37" s="186"/>
      <c r="L37" s="186"/>
      <c r="M37" s="186"/>
      <c r="N37" s="186"/>
      <c r="O37" s="186"/>
      <c r="P37" s="186"/>
      <c r="Q37" s="186"/>
      <c r="R37" s="186"/>
      <c r="S37" s="186"/>
      <c r="T37" s="186"/>
      <c r="U37" s="186"/>
      <c r="V37" s="186"/>
      <c r="W37" s="186"/>
      <c r="X37" s="186"/>
      <c r="Y37" s="186"/>
      <c r="Z37" s="186"/>
    </row>
    <row r="38" spans="1:26" x14ac:dyDescent="0.25">
      <c r="A38" s="186"/>
      <c r="B38" s="198"/>
      <c r="C38" s="230"/>
      <c r="D38" s="230"/>
      <c r="E38" s="230"/>
      <c r="F38" s="227"/>
      <c r="G38" s="227"/>
      <c r="H38" s="227"/>
      <c r="I38" s="186"/>
      <c r="J38" s="186"/>
      <c r="K38" s="186"/>
      <c r="L38" s="186"/>
      <c r="M38" s="186"/>
      <c r="N38" s="186"/>
      <c r="O38" s="186"/>
      <c r="P38" s="186"/>
      <c r="Q38" s="186"/>
      <c r="R38" s="186"/>
      <c r="S38" s="186"/>
      <c r="T38" s="186"/>
      <c r="U38" s="186"/>
      <c r="V38" s="186"/>
      <c r="W38" s="186"/>
      <c r="X38" s="186"/>
      <c r="Y38" s="186"/>
      <c r="Z38" s="186"/>
    </row>
    <row r="39" spans="1:26" x14ac:dyDescent="0.25">
      <c r="A39" s="186"/>
      <c r="B39" s="198"/>
      <c r="C39" s="230"/>
      <c r="D39" s="230"/>
      <c r="E39" s="230"/>
      <c r="F39" s="227"/>
      <c r="G39" s="227"/>
      <c r="H39" s="227"/>
      <c r="I39" s="186"/>
      <c r="J39" s="186"/>
      <c r="K39" s="186"/>
      <c r="L39" s="186"/>
      <c r="M39" s="186"/>
      <c r="N39" s="186"/>
      <c r="O39" s="186"/>
      <c r="P39" s="186"/>
      <c r="Q39" s="186"/>
      <c r="R39" s="186"/>
      <c r="S39" s="186"/>
      <c r="T39" s="186"/>
      <c r="U39" s="186"/>
      <c r="V39" s="186"/>
      <c r="W39" s="186"/>
      <c r="X39" s="186"/>
      <c r="Y39" s="186"/>
      <c r="Z39" s="186"/>
    </row>
    <row r="40" spans="1:26" x14ac:dyDescent="0.25">
      <c r="A40" s="186"/>
      <c r="B40" s="198"/>
      <c r="C40" s="230"/>
      <c r="D40" s="230"/>
      <c r="E40" s="230"/>
      <c r="F40" s="227"/>
      <c r="G40" s="227"/>
      <c r="H40" s="227"/>
      <c r="I40" s="186"/>
      <c r="J40" s="186"/>
      <c r="K40" s="186"/>
      <c r="L40" s="186"/>
      <c r="M40" s="186"/>
      <c r="N40" s="186"/>
      <c r="O40" s="186"/>
      <c r="P40" s="186"/>
      <c r="Q40" s="186"/>
      <c r="R40" s="186"/>
      <c r="S40" s="186"/>
      <c r="T40" s="186"/>
      <c r="U40" s="186"/>
      <c r="V40" s="186"/>
      <c r="W40" s="186"/>
      <c r="X40" s="186"/>
      <c r="Y40" s="186"/>
      <c r="Z40" s="186"/>
    </row>
    <row r="41" spans="1:26" x14ac:dyDescent="0.25">
      <c r="A41" s="186"/>
      <c r="B41" s="198"/>
      <c r="C41" s="230"/>
      <c r="D41" s="230"/>
      <c r="E41" s="230"/>
      <c r="F41" s="227"/>
      <c r="G41" s="227"/>
      <c r="H41" s="227"/>
      <c r="I41" s="186"/>
      <c r="J41" s="186"/>
      <c r="K41" s="186"/>
      <c r="L41" s="186"/>
      <c r="M41" s="186"/>
      <c r="N41" s="186"/>
      <c r="O41" s="186"/>
      <c r="P41" s="186"/>
      <c r="Q41" s="186"/>
      <c r="R41" s="186"/>
      <c r="S41" s="186"/>
      <c r="T41" s="186"/>
      <c r="U41" s="186"/>
      <c r="V41" s="186"/>
      <c r="W41" s="186"/>
      <c r="X41" s="186"/>
      <c r="Y41" s="186"/>
      <c r="Z41" s="186"/>
    </row>
    <row r="42" spans="1:26" x14ac:dyDescent="0.25">
      <c r="A42" s="186"/>
      <c r="B42" s="198"/>
      <c r="C42" s="230"/>
      <c r="D42" s="230"/>
      <c r="E42" s="230"/>
      <c r="F42" s="227"/>
      <c r="G42" s="227"/>
      <c r="H42" s="227"/>
      <c r="I42" s="186"/>
      <c r="J42" s="186"/>
      <c r="K42" s="186"/>
      <c r="L42" s="186"/>
      <c r="M42" s="186"/>
      <c r="N42" s="186"/>
      <c r="O42" s="186"/>
      <c r="P42" s="186"/>
      <c r="Q42" s="186"/>
      <c r="R42" s="186"/>
      <c r="S42" s="186"/>
      <c r="T42" s="186"/>
      <c r="U42" s="186"/>
      <c r="V42" s="186"/>
      <c r="W42" s="186"/>
      <c r="X42" s="186"/>
      <c r="Y42" s="186"/>
      <c r="Z42" s="186"/>
    </row>
    <row r="43" spans="1:26" x14ac:dyDescent="0.25">
      <c r="A43" s="186"/>
      <c r="B43" s="198"/>
      <c r="C43" s="230"/>
      <c r="D43" s="230"/>
      <c r="E43" s="230"/>
      <c r="F43" s="227"/>
      <c r="G43" s="227"/>
      <c r="H43" s="227"/>
      <c r="I43" s="186"/>
      <c r="J43" s="186"/>
      <c r="K43" s="186"/>
      <c r="L43" s="186"/>
      <c r="M43" s="186"/>
      <c r="N43" s="186"/>
      <c r="O43" s="186"/>
      <c r="P43" s="186"/>
      <c r="Q43" s="186"/>
      <c r="R43" s="186"/>
      <c r="S43" s="186"/>
      <c r="T43" s="186"/>
      <c r="U43" s="186"/>
      <c r="V43" s="186"/>
      <c r="W43" s="186"/>
      <c r="X43" s="186"/>
      <c r="Y43" s="186"/>
      <c r="Z43" s="186"/>
    </row>
    <row r="44" spans="1:26" x14ac:dyDescent="0.25">
      <c r="A44" s="186"/>
      <c r="B44" s="198"/>
      <c r="C44" s="230"/>
      <c r="D44" s="230"/>
      <c r="E44" s="230"/>
      <c r="F44" s="227"/>
      <c r="G44" s="227"/>
      <c r="H44" s="227"/>
      <c r="I44" s="186"/>
      <c r="J44" s="186"/>
      <c r="K44" s="186"/>
      <c r="L44" s="186"/>
      <c r="M44" s="186"/>
      <c r="N44" s="186"/>
      <c r="O44" s="186"/>
      <c r="P44" s="186"/>
      <c r="Q44" s="186"/>
      <c r="R44" s="186"/>
      <c r="S44" s="186"/>
      <c r="T44" s="186"/>
      <c r="U44" s="186"/>
      <c r="V44" s="186"/>
      <c r="W44" s="186"/>
      <c r="X44" s="186"/>
      <c r="Y44" s="186"/>
      <c r="Z44" s="186"/>
    </row>
    <row r="45" spans="1:26" x14ac:dyDescent="0.25">
      <c r="A45" s="186"/>
      <c r="B45" s="198"/>
      <c r="C45" s="230"/>
      <c r="D45" s="230"/>
      <c r="E45" s="230"/>
      <c r="F45" s="227"/>
      <c r="G45" s="227"/>
      <c r="H45" s="227"/>
      <c r="I45" s="186"/>
      <c r="J45" s="186"/>
      <c r="K45" s="186"/>
      <c r="L45" s="186"/>
      <c r="M45" s="186"/>
      <c r="N45" s="186"/>
      <c r="O45" s="186"/>
      <c r="P45" s="186"/>
      <c r="Q45" s="186"/>
      <c r="R45" s="186"/>
      <c r="S45" s="186"/>
      <c r="T45" s="186"/>
      <c r="U45" s="186"/>
      <c r="V45" s="186"/>
      <c r="W45" s="186"/>
      <c r="X45" s="186"/>
      <c r="Y45" s="186"/>
      <c r="Z45" s="186"/>
    </row>
    <row r="46" spans="1:26" x14ac:dyDescent="0.25">
      <c r="A46" s="186"/>
      <c r="B46" s="234" t="s">
        <v>1410</v>
      </c>
      <c r="C46" s="230"/>
      <c r="D46" s="230"/>
      <c r="E46" s="230"/>
      <c r="F46" s="227"/>
      <c r="G46" s="227"/>
      <c r="H46" s="227"/>
      <c r="I46" s="186"/>
      <c r="J46" s="186"/>
      <c r="K46" s="186"/>
      <c r="L46" s="186"/>
      <c r="M46" s="186"/>
      <c r="N46" s="186"/>
      <c r="O46" s="186"/>
      <c r="P46" s="186"/>
      <c r="Q46" s="186"/>
      <c r="R46" s="186"/>
      <c r="S46" s="186"/>
      <c r="T46" s="186"/>
      <c r="U46" s="186"/>
      <c r="V46" s="186"/>
      <c r="W46" s="186"/>
      <c r="X46" s="186"/>
      <c r="Y46" s="186"/>
      <c r="Z46" s="186"/>
    </row>
    <row r="47" spans="1:26" x14ac:dyDescent="0.25">
      <c r="A47" s="186"/>
      <c r="B47" s="198"/>
      <c r="C47" s="230"/>
      <c r="D47" s="230"/>
      <c r="E47" s="230"/>
      <c r="F47" s="227"/>
      <c r="G47" s="227"/>
      <c r="H47" s="227"/>
      <c r="I47" s="186"/>
      <c r="J47" s="186"/>
      <c r="K47" s="186"/>
      <c r="L47" s="186"/>
      <c r="M47" s="186"/>
      <c r="N47" s="186"/>
      <c r="O47" s="186"/>
      <c r="P47" s="186"/>
      <c r="Q47" s="186"/>
      <c r="R47" s="186"/>
      <c r="S47" s="186"/>
      <c r="T47" s="186"/>
      <c r="U47" s="186"/>
      <c r="V47" s="186"/>
      <c r="W47" s="186"/>
      <c r="X47" s="186"/>
      <c r="Y47" s="186"/>
      <c r="Z47" s="186"/>
    </row>
    <row r="48" spans="1:26" x14ac:dyDescent="0.25">
      <c r="A48" s="186"/>
      <c r="B48" s="198"/>
      <c r="C48" s="230"/>
      <c r="D48" s="230"/>
      <c r="E48" s="230"/>
      <c r="F48" s="227"/>
      <c r="G48" s="227"/>
      <c r="H48" s="227"/>
      <c r="I48" s="186"/>
      <c r="J48" s="186"/>
      <c r="K48" s="186"/>
      <c r="L48" s="186"/>
      <c r="M48" s="186"/>
      <c r="N48" s="186"/>
      <c r="O48" s="186"/>
      <c r="P48" s="186"/>
      <c r="Q48" s="186"/>
      <c r="R48" s="186"/>
      <c r="S48" s="186"/>
      <c r="T48" s="186"/>
      <c r="U48" s="186"/>
      <c r="V48" s="186"/>
      <c r="W48" s="186"/>
      <c r="X48" s="186"/>
      <c r="Y48" s="186"/>
      <c r="Z48" s="186"/>
    </row>
    <row r="49" spans="1:26" x14ac:dyDescent="0.25">
      <c r="A49" s="186"/>
      <c r="B49" s="198"/>
      <c r="C49" s="230"/>
      <c r="D49" s="230"/>
      <c r="E49" s="230"/>
      <c r="F49" s="227"/>
      <c r="G49" s="227"/>
      <c r="H49" s="227"/>
      <c r="I49" s="186"/>
      <c r="J49" s="186"/>
      <c r="K49" s="186"/>
      <c r="L49" s="186"/>
      <c r="M49" s="186"/>
      <c r="N49" s="186"/>
      <c r="O49" s="186"/>
      <c r="P49" s="186"/>
      <c r="Q49" s="186"/>
      <c r="R49" s="186"/>
      <c r="S49" s="186"/>
      <c r="T49" s="186"/>
      <c r="U49" s="186"/>
      <c r="V49" s="186"/>
      <c r="W49" s="186"/>
      <c r="X49" s="186"/>
      <c r="Y49" s="186"/>
      <c r="Z49" s="186"/>
    </row>
    <row r="50" spans="1:26" x14ac:dyDescent="0.25">
      <c r="A50" s="186"/>
      <c r="B50" s="198"/>
      <c r="C50" s="230"/>
      <c r="D50" s="230"/>
      <c r="E50" s="230"/>
      <c r="F50" s="227"/>
      <c r="G50" s="227"/>
      <c r="H50" s="227"/>
      <c r="I50" s="186"/>
      <c r="J50" s="186"/>
      <c r="K50" s="186"/>
      <c r="L50" s="186"/>
      <c r="M50" s="186"/>
      <c r="N50" s="186"/>
      <c r="O50" s="186"/>
      <c r="P50" s="186"/>
      <c r="Q50" s="186"/>
      <c r="R50" s="186"/>
      <c r="S50" s="186"/>
      <c r="T50" s="186"/>
      <c r="U50" s="186"/>
      <c r="V50" s="186"/>
      <c r="W50" s="186"/>
      <c r="X50" s="186"/>
      <c r="Y50" s="186"/>
      <c r="Z50" s="186"/>
    </row>
    <row r="51" spans="1:26" x14ac:dyDescent="0.25">
      <c r="B51" s="182"/>
      <c r="C51" s="184"/>
      <c r="D51" s="184"/>
      <c r="E51" s="184"/>
      <c r="F51" s="183"/>
      <c r="G51" s="183"/>
      <c r="H51" s="183"/>
    </row>
    <row r="52" spans="1:26" x14ac:dyDescent="0.25">
      <c r="B52" s="182"/>
      <c r="C52" s="184"/>
      <c r="D52" s="184"/>
      <c r="E52" s="184"/>
      <c r="F52" s="183"/>
      <c r="G52" s="183"/>
      <c r="H52" s="183"/>
    </row>
    <row r="53" spans="1:26" x14ac:dyDescent="0.25">
      <c r="B53" s="182"/>
      <c r="C53" s="184"/>
      <c r="D53" s="184"/>
      <c r="E53" s="184"/>
      <c r="F53" s="183"/>
      <c r="G53" s="183"/>
      <c r="H53" s="183"/>
    </row>
    <row r="54" spans="1:26" x14ac:dyDescent="0.25">
      <c r="B54" s="182"/>
      <c r="C54" s="184"/>
      <c r="D54" s="184"/>
      <c r="E54" s="184"/>
      <c r="F54" s="183"/>
      <c r="G54" s="183"/>
      <c r="H54" s="183"/>
    </row>
    <row r="55" spans="1:26" x14ac:dyDescent="0.25">
      <c r="B55" s="182"/>
      <c r="C55" s="184"/>
      <c r="D55" s="184"/>
      <c r="E55" s="184"/>
      <c r="F55" s="183"/>
      <c r="G55" s="183"/>
      <c r="H55" s="183"/>
    </row>
    <row r="56" spans="1:26" x14ac:dyDescent="0.25">
      <c r="B56" s="182"/>
      <c r="C56" s="184"/>
      <c r="D56" s="184"/>
      <c r="E56" s="184"/>
      <c r="F56" s="183"/>
      <c r="G56" s="183"/>
      <c r="H56" s="183"/>
    </row>
    <row r="57" spans="1:26" x14ac:dyDescent="0.25">
      <c r="B57" s="182"/>
      <c r="C57" s="184"/>
      <c r="D57" s="184"/>
      <c r="E57" s="184"/>
      <c r="F57" s="183"/>
      <c r="G57" s="183"/>
      <c r="H57" s="183"/>
    </row>
    <row r="58" spans="1:26" x14ac:dyDescent="0.25">
      <c r="B58" s="182"/>
      <c r="C58" s="184"/>
      <c r="D58" s="184"/>
      <c r="E58" s="184"/>
      <c r="F58" s="183"/>
      <c r="G58" s="183"/>
      <c r="H58" s="183"/>
    </row>
    <row r="59" spans="1:26" x14ac:dyDescent="0.25">
      <c r="B59" s="182"/>
      <c r="C59" s="184"/>
      <c r="D59" s="184"/>
      <c r="E59" s="184"/>
      <c r="F59" s="183"/>
      <c r="G59" s="183"/>
      <c r="H59" s="183"/>
    </row>
    <row r="60" spans="1:26" x14ac:dyDescent="0.25">
      <c r="B60" s="182"/>
      <c r="C60" s="184"/>
      <c r="D60" s="184"/>
      <c r="E60" s="184"/>
      <c r="F60" s="183"/>
      <c r="G60" s="183"/>
      <c r="H60" s="183"/>
    </row>
    <row r="61" spans="1:26" x14ac:dyDescent="0.25">
      <c r="B61" s="182"/>
      <c r="C61" s="184"/>
      <c r="D61" s="184"/>
      <c r="E61" s="184"/>
      <c r="F61" s="183"/>
      <c r="G61" s="183"/>
      <c r="H61" s="183"/>
    </row>
    <row r="62" spans="1:26" x14ac:dyDescent="0.25">
      <c r="B62" s="182"/>
      <c r="C62" s="184"/>
      <c r="D62" s="184"/>
      <c r="E62" s="184"/>
      <c r="F62" s="183"/>
      <c r="G62" s="183"/>
      <c r="H62" s="183"/>
    </row>
    <row r="63" spans="1:26" x14ac:dyDescent="0.25">
      <c r="B63" s="182"/>
      <c r="C63" s="184"/>
      <c r="D63" s="184"/>
      <c r="E63" s="184"/>
      <c r="F63" s="183"/>
      <c r="G63" s="183"/>
      <c r="H63" s="183"/>
    </row>
    <row r="64" spans="1:26" x14ac:dyDescent="0.25">
      <c r="B64" s="182"/>
      <c r="C64" s="184"/>
      <c r="D64" s="184"/>
      <c r="E64" s="184"/>
      <c r="F64" s="183"/>
      <c r="G64" s="183"/>
      <c r="H64" s="183"/>
    </row>
    <row r="65" spans="2:8" x14ac:dyDescent="0.25">
      <c r="B65" s="182"/>
      <c r="C65" s="184"/>
      <c r="D65" s="184"/>
      <c r="E65" s="184"/>
      <c r="F65" s="183"/>
      <c r="G65" s="183"/>
      <c r="H65" s="183"/>
    </row>
    <row r="66" spans="2:8" x14ac:dyDescent="0.25">
      <c r="B66" s="182"/>
      <c r="C66" s="184"/>
      <c r="D66" s="184"/>
      <c r="E66" s="184"/>
      <c r="F66" s="183"/>
      <c r="G66" s="183"/>
      <c r="H66" s="183"/>
    </row>
    <row r="67" spans="2:8" x14ac:dyDescent="0.25">
      <c r="B67" s="182"/>
      <c r="C67" s="184"/>
      <c r="D67" s="184"/>
      <c r="E67" s="184"/>
      <c r="F67" s="183"/>
      <c r="G67" s="183"/>
      <c r="H67" s="183"/>
    </row>
    <row r="68" spans="2:8" x14ac:dyDescent="0.25">
      <c r="B68" s="182"/>
      <c r="C68" s="184"/>
      <c r="D68" s="184"/>
      <c r="E68" s="184"/>
      <c r="F68" s="183"/>
      <c r="G68" s="183"/>
      <c r="H68" s="183"/>
    </row>
    <row r="69" spans="2:8" x14ac:dyDescent="0.25">
      <c r="B69" s="182"/>
      <c r="C69" s="184"/>
      <c r="D69" s="184"/>
      <c r="E69" s="184"/>
      <c r="F69" s="183"/>
      <c r="G69" s="183"/>
      <c r="H69" s="183"/>
    </row>
    <row r="70" spans="2:8" x14ac:dyDescent="0.25">
      <c r="B70" s="182"/>
      <c r="C70" s="184"/>
      <c r="D70" s="184"/>
      <c r="E70" s="184"/>
      <c r="F70" s="183"/>
      <c r="G70" s="183"/>
      <c r="H70" s="183"/>
    </row>
    <row r="71" spans="2:8" x14ac:dyDescent="0.25">
      <c r="B71" s="182"/>
      <c r="C71" s="184"/>
      <c r="D71" s="184"/>
      <c r="E71" s="184"/>
      <c r="F71" s="183"/>
      <c r="G71" s="183"/>
      <c r="H71" s="183"/>
    </row>
    <row r="72" spans="2:8" x14ac:dyDescent="0.25">
      <c r="B72" s="182"/>
      <c r="C72" s="184"/>
      <c r="D72" s="184"/>
      <c r="E72" s="184"/>
      <c r="F72" s="183"/>
      <c r="G72" s="183"/>
      <c r="H72" s="183"/>
    </row>
    <row r="73" spans="2:8" x14ac:dyDescent="0.25">
      <c r="B73" s="182"/>
      <c r="C73" s="184"/>
      <c r="D73" s="184"/>
      <c r="E73" s="184"/>
      <c r="F73" s="183"/>
      <c r="G73" s="183"/>
      <c r="H73" s="183"/>
    </row>
    <row r="74" spans="2:8" x14ac:dyDescent="0.25">
      <c r="B74" s="182"/>
      <c r="C74" s="184"/>
      <c r="D74" s="184"/>
      <c r="E74" s="184"/>
      <c r="F74" s="183"/>
      <c r="G74" s="183"/>
      <c r="H74" s="183"/>
    </row>
    <row r="75" spans="2:8" x14ac:dyDescent="0.25">
      <c r="B75" s="182"/>
      <c r="C75" s="184"/>
      <c r="D75" s="184"/>
      <c r="E75" s="184"/>
      <c r="F75" s="183"/>
      <c r="G75" s="183"/>
      <c r="H75" s="183"/>
    </row>
    <row r="76" spans="2:8" x14ac:dyDescent="0.25">
      <c r="B76" s="182"/>
      <c r="C76" s="184"/>
      <c r="D76" s="184"/>
      <c r="E76" s="184"/>
      <c r="F76" s="183"/>
      <c r="G76" s="183"/>
      <c r="H76" s="183"/>
    </row>
    <row r="77" spans="2:8" x14ac:dyDescent="0.25">
      <c r="B77" s="182"/>
      <c r="C77" s="184"/>
      <c r="D77" s="184"/>
      <c r="E77" s="184"/>
      <c r="F77" s="183"/>
      <c r="G77" s="183"/>
      <c r="H77" s="183"/>
    </row>
    <row r="78" spans="2:8" x14ac:dyDescent="0.25">
      <c r="B78" s="182"/>
      <c r="C78" s="184"/>
      <c r="D78" s="184"/>
      <c r="E78" s="184"/>
      <c r="F78" s="183"/>
      <c r="G78" s="183"/>
      <c r="H78" s="183"/>
    </row>
    <row r="79" spans="2:8" x14ac:dyDescent="0.25">
      <c r="B79" s="182"/>
      <c r="C79" s="184"/>
      <c r="D79" s="184"/>
      <c r="E79" s="184"/>
      <c r="F79" s="183"/>
      <c r="G79" s="183"/>
      <c r="H79" s="183"/>
    </row>
    <row r="80" spans="2:8" x14ac:dyDescent="0.25">
      <c r="B80" s="182"/>
      <c r="C80" s="184"/>
      <c r="D80" s="184"/>
      <c r="E80" s="184"/>
      <c r="F80" s="183"/>
      <c r="G80" s="183"/>
      <c r="H80" s="183"/>
    </row>
    <row r="81" spans="2:8" x14ac:dyDescent="0.25">
      <c r="B81" s="182"/>
      <c r="C81" s="184"/>
      <c r="D81" s="184"/>
      <c r="E81" s="184"/>
      <c r="F81" s="183"/>
      <c r="G81" s="183"/>
      <c r="H81" s="183"/>
    </row>
    <row r="82" spans="2:8" x14ac:dyDescent="0.25">
      <c r="B82" s="182"/>
      <c r="C82" s="184"/>
      <c r="D82" s="184"/>
      <c r="E82" s="184"/>
      <c r="F82" s="183"/>
      <c r="G82" s="183"/>
      <c r="H82" s="183"/>
    </row>
    <row r="83" spans="2:8" x14ac:dyDescent="0.25">
      <c r="B83" s="182"/>
      <c r="C83" s="184"/>
      <c r="D83" s="184"/>
      <c r="E83" s="184"/>
      <c r="F83" s="183"/>
      <c r="G83" s="183"/>
      <c r="H83" s="183"/>
    </row>
    <row r="84" spans="2:8" x14ac:dyDescent="0.25">
      <c r="B84" s="182"/>
      <c r="C84" s="184"/>
      <c r="D84" s="184"/>
      <c r="E84" s="184"/>
      <c r="F84" s="183"/>
      <c r="G84" s="183"/>
      <c r="H84" s="183"/>
    </row>
    <row r="85" spans="2:8" x14ac:dyDescent="0.25">
      <c r="B85" s="182"/>
      <c r="C85" s="184"/>
      <c r="D85" s="184"/>
      <c r="E85" s="184"/>
      <c r="F85" s="183"/>
      <c r="G85" s="183"/>
      <c r="H85" s="183"/>
    </row>
    <row r="86" spans="2:8" x14ac:dyDescent="0.25">
      <c r="B86" s="182"/>
      <c r="C86" s="184"/>
      <c r="D86" s="184"/>
      <c r="E86" s="184"/>
      <c r="F86" s="183"/>
      <c r="G86" s="183"/>
      <c r="H86" s="183"/>
    </row>
    <row r="87" spans="2:8" x14ac:dyDescent="0.25">
      <c r="B87" s="182"/>
      <c r="C87" s="184"/>
      <c r="D87" s="184"/>
      <c r="E87" s="184"/>
      <c r="F87" s="183"/>
      <c r="G87" s="183"/>
      <c r="H87" s="183"/>
    </row>
    <row r="88" spans="2:8" x14ac:dyDescent="0.25">
      <c r="B88" s="182"/>
      <c r="C88" s="184"/>
      <c r="D88" s="184"/>
      <c r="E88" s="184"/>
      <c r="F88" s="183"/>
      <c r="G88" s="183"/>
      <c r="H88" s="183"/>
    </row>
    <row r="89" spans="2:8" x14ac:dyDescent="0.25">
      <c r="B89" s="182"/>
      <c r="C89" s="184"/>
      <c r="D89" s="184"/>
      <c r="E89" s="184"/>
      <c r="F89" s="183"/>
      <c r="G89" s="183"/>
      <c r="H89" s="183"/>
    </row>
    <row r="90" spans="2:8" x14ac:dyDescent="0.25">
      <c r="B90" s="182"/>
      <c r="C90" s="184"/>
      <c r="D90" s="184"/>
      <c r="E90" s="184"/>
      <c r="F90" s="183"/>
      <c r="G90" s="183"/>
      <c r="H90" s="183"/>
    </row>
    <row r="91" spans="2:8" x14ac:dyDescent="0.25">
      <c r="B91" s="182"/>
      <c r="C91" s="184"/>
      <c r="D91" s="184"/>
      <c r="E91" s="184"/>
      <c r="F91" s="183"/>
      <c r="G91" s="183"/>
      <c r="H91" s="183"/>
    </row>
    <row r="92" spans="2:8" x14ac:dyDescent="0.25">
      <c r="B92" s="182"/>
      <c r="C92" s="184"/>
      <c r="D92" s="184"/>
      <c r="E92" s="184"/>
      <c r="F92" s="183"/>
      <c r="G92" s="183"/>
      <c r="H92" s="183"/>
    </row>
    <row r="93" spans="2:8" x14ac:dyDescent="0.25">
      <c r="B93" s="182"/>
      <c r="C93" s="184"/>
      <c r="D93" s="184"/>
      <c r="E93" s="184"/>
      <c r="F93" s="183"/>
      <c r="G93" s="183"/>
      <c r="H93" s="183"/>
    </row>
    <row r="94" spans="2:8" x14ac:dyDescent="0.25">
      <c r="B94" s="182"/>
      <c r="C94" s="184"/>
      <c r="D94" s="184"/>
      <c r="E94" s="184"/>
      <c r="F94" s="183"/>
      <c r="G94" s="183"/>
      <c r="H94" s="183"/>
    </row>
    <row r="95" spans="2:8" x14ac:dyDescent="0.25">
      <c r="B95" s="182"/>
      <c r="C95" s="184"/>
      <c r="D95" s="184"/>
      <c r="E95" s="184"/>
      <c r="F95" s="183"/>
      <c r="G95" s="183"/>
      <c r="H95" s="183"/>
    </row>
    <row r="96" spans="2:8" x14ac:dyDescent="0.25">
      <c r="B96" s="182"/>
      <c r="C96" s="184"/>
      <c r="D96" s="184"/>
      <c r="E96" s="184"/>
      <c r="F96" s="183"/>
      <c r="G96" s="183"/>
      <c r="H96" s="183"/>
    </row>
    <row r="97" spans="2:8" x14ac:dyDescent="0.25">
      <c r="B97" s="182"/>
      <c r="C97" s="184"/>
      <c r="D97" s="184"/>
      <c r="E97" s="184"/>
      <c r="F97" s="183"/>
      <c r="G97" s="183"/>
      <c r="H97" s="183"/>
    </row>
    <row r="98" spans="2:8" x14ac:dyDescent="0.25">
      <c r="B98" s="182"/>
      <c r="C98" s="184"/>
      <c r="D98" s="184"/>
      <c r="E98" s="184"/>
      <c r="F98" s="183"/>
      <c r="G98" s="183"/>
      <c r="H98" s="183"/>
    </row>
    <row r="99" spans="2:8" x14ac:dyDescent="0.25">
      <c r="B99" s="182"/>
      <c r="C99" s="184"/>
      <c r="D99" s="184"/>
      <c r="E99" s="184"/>
      <c r="F99" s="183"/>
      <c r="G99" s="183"/>
      <c r="H99" s="183"/>
    </row>
    <row r="100" spans="2:8" x14ac:dyDescent="0.25">
      <c r="B100" s="182"/>
      <c r="C100" s="184"/>
      <c r="D100" s="184"/>
      <c r="E100" s="184"/>
      <c r="F100" s="183"/>
      <c r="G100" s="183"/>
      <c r="H100" s="183"/>
    </row>
    <row r="101" spans="2:8" x14ac:dyDescent="0.25">
      <c r="B101" s="182"/>
      <c r="C101" s="184"/>
      <c r="D101" s="184"/>
      <c r="E101" s="184"/>
      <c r="F101" s="183"/>
      <c r="G101" s="183"/>
      <c r="H101" s="183"/>
    </row>
    <row r="102" spans="2:8" x14ac:dyDescent="0.25">
      <c r="B102" s="182"/>
      <c r="C102" s="184"/>
      <c r="D102" s="184"/>
      <c r="E102" s="184"/>
      <c r="F102" s="183"/>
      <c r="G102" s="183"/>
      <c r="H102" s="183"/>
    </row>
    <row r="103" spans="2:8" x14ac:dyDescent="0.25">
      <c r="B103" s="182"/>
      <c r="C103" s="184"/>
      <c r="D103" s="184"/>
      <c r="E103" s="184"/>
      <c r="F103" s="183"/>
      <c r="G103" s="183"/>
      <c r="H103" s="183"/>
    </row>
    <row r="104" spans="2:8" x14ac:dyDescent="0.25">
      <c r="B104" s="182"/>
      <c r="C104" s="184"/>
      <c r="D104" s="184"/>
      <c r="E104" s="184"/>
      <c r="F104" s="183"/>
      <c r="G104" s="183"/>
      <c r="H104" s="183"/>
    </row>
    <row r="105" spans="2:8" x14ac:dyDescent="0.25">
      <c r="B105" s="182"/>
      <c r="C105" s="184"/>
      <c r="D105" s="184"/>
      <c r="E105" s="184"/>
      <c r="F105" s="183"/>
      <c r="G105" s="183"/>
      <c r="H105" s="183"/>
    </row>
    <row r="106" spans="2:8" x14ac:dyDescent="0.25">
      <c r="B106" s="182"/>
      <c r="C106" s="184"/>
      <c r="D106" s="184"/>
      <c r="E106" s="184"/>
      <c r="F106" s="183"/>
      <c r="G106" s="183"/>
      <c r="H106" s="183"/>
    </row>
    <row r="107" spans="2:8" x14ac:dyDescent="0.25">
      <c r="B107" s="182"/>
      <c r="C107" s="184"/>
      <c r="D107" s="184"/>
      <c r="E107" s="184"/>
      <c r="F107" s="183"/>
      <c r="G107" s="183"/>
      <c r="H107" s="183"/>
    </row>
    <row r="108" spans="2:8" x14ac:dyDescent="0.25">
      <c r="B108" s="182"/>
      <c r="C108" s="184"/>
      <c r="D108" s="184"/>
      <c r="E108" s="184"/>
      <c r="F108" s="183"/>
      <c r="G108" s="183"/>
      <c r="H108" s="183"/>
    </row>
    <row r="109" spans="2:8" x14ac:dyDescent="0.25">
      <c r="B109" s="182"/>
      <c r="C109" s="184"/>
      <c r="D109" s="184"/>
      <c r="E109" s="184"/>
      <c r="F109" s="183"/>
      <c r="G109" s="183"/>
      <c r="H109" s="183"/>
    </row>
    <row r="110" spans="2:8" x14ac:dyDescent="0.25">
      <c r="B110" s="182"/>
      <c r="C110" s="184"/>
      <c r="D110" s="184"/>
      <c r="E110" s="184"/>
      <c r="F110" s="183"/>
      <c r="G110" s="183"/>
      <c r="H110" s="183"/>
    </row>
    <row r="111" spans="2:8" x14ac:dyDescent="0.25">
      <c r="B111" s="182"/>
      <c r="C111" s="184"/>
      <c r="D111" s="184"/>
      <c r="E111" s="184"/>
      <c r="F111" s="183"/>
      <c r="G111" s="183"/>
      <c r="H111" s="183"/>
    </row>
    <row r="112" spans="2:8" x14ac:dyDescent="0.25">
      <c r="B112" s="182"/>
      <c r="C112" s="184"/>
      <c r="D112" s="184"/>
      <c r="E112" s="184"/>
      <c r="F112" s="183"/>
      <c r="G112" s="183"/>
      <c r="H112" s="183"/>
    </row>
    <row r="113" spans="2:8" x14ac:dyDescent="0.25">
      <c r="B113" s="182"/>
      <c r="C113" s="184"/>
      <c r="D113" s="184"/>
      <c r="E113" s="184"/>
      <c r="F113" s="183"/>
      <c r="G113" s="183"/>
      <c r="H113" s="183"/>
    </row>
    <row r="114" spans="2:8" x14ac:dyDescent="0.25">
      <c r="B114" s="182"/>
      <c r="C114" s="184"/>
      <c r="D114" s="184"/>
      <c r="E114" s="184"/>
      <c r="F114" s="183"/>
      <c r="G114" s="183"/>
      <c r="H114" s="183"/>
    </row>
    <row r="115" spans="2:8" x14ac:dyDescent="0.25">
      <c r="B115" s="182"/>
      <c r="C115" s="184"/>
      <c r="D115" s="184"/>
      <c r="E115" s="184"/>
      <c r="F115" s="183"/>
      <c r="G115" s="183"/>
      <c r="H115" s="183"/>
    </row>
    <row r="116" spans="2:8" x14ac:dyDescent="0.25">
      <c r="B116" s="182"/>
      <c r="C116" s="184"/>
      <c r="D116" s="184"/>
      <c r="E116" s="184"/>
      <c r="F116" s="183"/>
      <c r="G116" s="183"/>
      <c r="H116" s="183"/>
    </row>
    <row r="117" spans="2:8" x14ac:dyDescent="0.25">
      <c r="B117" s="182"/>
      <c r="C117" s="184"/>
      <c r="D117" s="184"/>
      <c r="E117" s="184"/>
      <c r="F117" s="183"/>
      <c r="G117" s="183"/>
      <c r="H117" s="183"/>
    </row>
    <row r="118" spans="2:8" x14ac:dyDescent="0.25">
      <c r="B118" s="182"/>
      <c r="C118" s="184"/>
      <c r="D118" s="184"/>
      <c r="E118" s="184"/>
      <c r="F118" s="183"/>
      <c r="G118" s="183"/>
      <c r="H118" s="183"/>
    </row>
    <row r="119" spans="2:8" x14ac:dyDescent="0.25">
      <c r="B119" s="182"/>
      <c r="C119" s="184"/>
      <c r="D119" s="184"/>
      <c r="E119" s="184"/>
      <c r="F119" s="183"/>
      <c r="G119" s="183"/>
      <c r="H119" s="183"/>
    </row>
    <row r="120" spans="2:8" x14ac:dyDescent="0.25">
      <c r="B120" s="182"/>
      <c r="C120" s="184"/>
      <c r="D120" s="184"/>
      <c r="E120" s="184"/>
      <c r="F120" s="183"/>
      <c r="G120" s="183"/>
      <c r="H120" s="183"/>
    </row>
    <row r="121" spans="2:8" x14ac:dyDescent="0.25">
      <c r="B121" s="182"/>
      <c r="C121" s="184"/>
      <c r="D121" s="184"/>
      <c r="E121" s="184"/>
      <c r="F121" s="183"/>
      <c r="G121" s="183"/>
      <c r="H121" s="183"/>
    </row>
    <row r="122" spans="2:8" x14ac:dyDescent="0.25">
      <c r="B122" s="182"/>
      <c r="C122" s="184"/>
      <c r="D122" s="184"/>
      <c r="E122" s="184"/>
      <c r="F122" s="183"/>
      <c r="G122" s="183"/>
      <c r="H122" s="183"/>
    </row>
    <row r="123" spans="2:8" x14ac:dyDescent="0.25">
      <c r="B123" s="182"/>
      <c r="C123" s="184"/>
      <c r="D123" s="184"/>
      <c r="E123" s="184"/>
      <c r="F123" s="183"/>
      <c r="G123" s="183"/>
      <c r="H123" s="183"/>
    </row>
    <row r="124" spans="2:8" x14ac:dyDescent="0.25">
      <c r="B124" s="182"/>
      <c r="C124" s="184"/>
      <c r="D124" s="184"/>
      <c r="E124" s="184"/>
      <c r="F124" s="183"/>
      <c r="G124" s="183"/>
      <c r="H124" s="183"/>
    </row>
    <row r="125" spans="2:8" x14ac:dyDescent="0.25">
      <c r="B125" s="182"/>
      <c r="C125" s="184"/>
      <c r="D125" s="184"/>
      <c r="E125" s="184"/>
      <c r="F125" s="183"/>
      <c r="G125" s="183"/>
      <c r="H125" s="183"/>
    </row>
    <row r="126" spans="2:8" x14ac:dyDescent="0.25">
      <c r="B126" s="182"/>
      <c r="C126" s="184"/>
      <c r="D126" s="184"/>
      <c r="E126" s="184"/>
      <c r="F126" s="183"/>
      <c r="G126" s="183"/>
      <c r="H126" s="183"/>
    </row>
    <row r="127" spans="2:8" x14ac:dyDescent="0.25">
      <c r="B127" s="182"/>
      <c r="C127" s="184"/>
      <c r="D127" s="184"/>
      <c r="E127" s="184"/>
      <c r="F127" s="183"/>
      <c r="G127" s="183"/>
      <c r="H127" s="183"/>
    </row>
    <row r="128" spans="2:8" x14ac:dyDescent="0.25">
      <c r="B128" s="182"/>
      <c r="C128" s="184"/>
      <c r="D128" s="184"/>
      <c r="E128" s="184"/>
      <c r="F128" s="183"/>
      <c r="G128" s="183"/>
      <c r="H128" s="183"/>
    </row>
    <row r="129" spans="2:8" x14ac:dyDescent="0.25">
      <c r="B129" s="182"/>
      <c r="C129" s="184"/>
      <c r="D129" s="184"/>
      <c r="E129" s="184"/>
      <c r="F129" s="183"/>
      <c r="G129" s="183"/>
      <c r="H129" s="183"/>
    </row>
    <row r="130" spans="2:8" x14ac:dyDescent="0.25">
      <c r="B130" s="182"/>
      <c r="C130" s="184"/>
      <c r="D130" s="184"/>
      <c r="E130" s="184"/>
      <c r="F130" s="183"/>
      <c r="G130" s="183"/>
      <c r="H130" s="183"/>
    </row>
    <row r="131" spans="2:8" x14ac:dyDescent="0.25">
      <c r="B131" s="182"/>
      <c r="C131" s="184"/>
      <c r="D131" s="184"/>
      <c r="E131" s="184"/>
    </row>
    <row r="132" spans="2:8" x14ac:dyDescent="0.25">
      <c r="B132" s="182"/>
      <c r="C132" s="184"/>
      <c r="D132" s="184"/>
      <c r="E132" s="184"/>
    </row>
    <row r="133" spans="2:8" x14ac:dyDescent="0.25">
      <c r="B133" s="182"/>
      <c r="C133" s="184"/>
      <c r="D133" s="184"/>
      <c r="E133" s="184"/>
    </row>
  </sheetData>
  <sheetProtection algorithmName="SHA-512" hashValue="mprJmiXi7hv8Zhos5DfK1xKI40ms6dt590+uqNGhOvF0wuDCXNDnou09rJLaJNlqhdCsYB8UtyUcu/IWnKyZDw==" saltValue="HWFKP11o6sE40dKX5BgRrw==" spinCount="100000" sheet="1" objects="1" scenarios="1" selectLockedCells="1"/>
  <mergeCells count="110">
    <mergeCell ref="F129:H129"/>
    <mergeCell ref="F130:H130"/>
    <mergeCell ref="F123:H123"/>
    <mergeCell ref="F124:H124"/>
    <mergeCell ref="F125:H125"/>
    <mergeCell ref="F126:H126"/>
    <mergeCell ref="F127:H127"/>
    <mergeCell ref="F128:H128"/>
    <mergeCell ref="F117:H117"/>
    <mergeCell ref="F118:H118"/>
    <mergeCell ref="F119:H119"/>
    <mergeCell ref="F120:H120"/>
    <mergeCell ref="F121:H121"/>
    <mergeCell ref="F122:H122"/>
    <mergeCell ref="F111:H111"/>
    <mergeCell ref="F112:H112"/>
    <mergeCell ref="F113:H113"/>
    <mergeCell ref="F114:H114"/>
    <mergeCell ref="F115:H115"/>
    <mergeCell ref="F116:H116"/>
    <mergeCell ref="F105:H105"/>
    <mergeCell ref="F106:H106"/>
    <mergeCell ref="F107:H107"/>
    <mergeCell ref="F108:H108"/>
    <mergeCell ref="F109:H109"/>
    <mergeCell ref="F110:H110"/>
    <mergeCell ref="F99:H99"/>
    <mergeCell ref="F100:H100"/>
    <mergeCell ref="F101:H101"/>
    <mergeCell ref="F102:H102"/>
    <mergeCell ref="F103:H103"/>
    <mergeCell ref="F104:H104"/>
    <mergeCell ref="F93:H93"/>
    <mergeCell ref="F94:H94"/>
    <mergeCell ref="F95:H95"/>
    <mergeCell ref="F96:H96"/>
    <mergeCell ref="F97:H97"/>
    <mergeCell ref="F98:H98"/>
    <mergeCell ref="F87:H87"/>
    <mergeCell ref="F88:H88"/>
    <mergeCell ref="F89:H89"/>
    <mergeCell ref="F90:H90"/>
    <mergeCell ref="F91:H91"/>
    <mergeCell ref="F92:H92"/>
    <mergeCell ref="F81:H81"/>
    <mergeCell ref="F82:H82"/>
    <mergeCell ref="F83:H83"/>
    <mergeCell ref="F84:H84"/>
    <mergeCell ref="F85:H85"/>
    <mergeCell ref="F86:H86"/>
    <mergeCell ref="F75:H75"/>
    <mergeCell ref="F76:H76"/>
    <mergeCell ref="F77:H77"/>
    <mergeCell ref="F78:H78"/>
    <mergeCell ref="F79:H79"/>
    <mergeCell ref="F80:H80"/>
    <mergeCell ref="F69:H69"/>
    <mergeCell ref="F70:H70"/>
    <mergeCell ref="F71:H71"/>
    <mergeCell ref="F72:H72"/>
    <mergeCell ref="F73:H73"/>
    <mergeCell ref="F74:H74"/>
    <mergeCell ref="F63:H63"/>
    <mergeCell ref="F64:H64"/>
    <mergeCell ref="F65:H65"/>
    <mergeCell ref="F66:H66"/>
    <mergeCell ref="F67:H67"/>
    <mergeCell ref="F68:H68"/>
    <mergeCell ref="F57:H57"/>
    <mergeCell ref="F58:H58"/>
    <mergeCell ref="F59:H59"/>
    <mergeCell ref="F60:H60"/>
    <mergeCell ref="F61:H61"/>
    <mergeCell ref="F62:H62"/>
    <mergeCell ref="F51:H51"/>
    <mergeCell ref="F52:H52"/>
    <mergeCell ref="F53:H53"/>
    <mergeCell ref="F54:H54"/>
    <mergeCell ref="F55:H55"/>
    <mergeCell ref="F56:H56"/>
    <mergeCell ref="F45:H45"/>
    <mergeCell ref="F46:H46"/>
    <mergeCell ref="F47:H47"/>
    <mergeCell ref="F48:H48"/>
    <mergeCell ref="F49:H49"/>
    <mergeCell ref="F50:H50"/>
    <mergeCell ref="F39:H39"/>
    <mergeCell ref="F40:H40"/>
    <mergeCell ref="F41:H41"/>
    <mergeCell ref="F42:H42"/>
    <mergeCell ref="F43:H43"/>
    <mergeCell ref="F44:H44"/>
    <mergeCell ref="F33:H33"/>
    <mergeCell ref="F34:H34"/>
    <mergeCell ref="F35:H35"/>
    <mergeCell ref="F36:H36"/>
    <mergeCell ref="F37:H37"/>
    <mergeCell ref="F38:H38"/>
    <mergeCell ref="F27:H27"/>
    <mergeCell ref="F28:H28"/>
    <mergeCell ref="F29:H29"/>
    <mergeCell ref="F30:H30"/>
    <mergeCell ref="F31:H31"/>
    <mergeCell ref="F32:H32"/>
    <mergeCell ref="F21:H21"/>
    <mergeCell ref="F22:H22"/>
    <mergeCell ref="F23:H23"/>
    <mergeCell ref="F24:H24"/>
    <mergeCell ref="F25:H25"/>
    <mergeCell ref="F26:H26"/>
  </mergeCells>
  <conditionalFormatting sqref="A1:XFD1048576">
    <cfRule type="expression" dxfId="433" priority="10">
      <formula>$E$4="Excel version: Invalid"</formula>
    </cfRule>
    <cfRule type="expression" dxfId="432" priority="11" stopIfTrue="1">
      <formula>$F$4="Error: Please use Office 2021 desktop version or newer"</formula>
    </cfRule>
  </conditionalFormatting>
  <conditionalFormatting sqref="B21:F21">
    <cfRule type="expression" dxfId="431" priority="9" stopIfTrue="1">
      <formula>$F$21&lt;&gt;""</formula>
    </cfRule>
  </conditionalFormatting>
  <conditionalFormatting sqref="B22:F22">
    <cfRule type="expression" dxfId="430" priority="8" stopIfTrue="1">
      <formula>$F$22&lt;&gt;""</formula>
    </cfRule>
  </conditionalFormatting>
  <conditionalFormatting sqref="B23:F23">
    <cfRule type="expression" dxfId="429" priority="7" stopIfTrue="1">
      <formula>$F$23&lt;&gt;""</formula>
    </cfRule>
  </conditionalFormatting>
  <conditionalFormatting sqref="B24:F24">
    <cfRule type="expression" dxfId="428" priority="6" stopIfTrue="1">
      <formula>$F$24&lt;&gt;""</formula>
    </cfRule>
  </conditionalFormatting>
  <conditionalFormatting sqref="B25:F25">
    <cfRule type="expression" dxfId="427" priority="5" stopIfTrue="1">
      <formula>$F$25&lt;&gt;""</formula>
    </cfRule>
  </conditionalFormatting>
  <conditionalFormatting sqref="B26:F26">
    <cfRule type="expression" dxfId="426" priority="4" stopIfTrue="1">
      <formula>$F$26&lt;&gt;""</formula>
    </cfRule>
  </conditionalFormatting>
  <conditionalFormatting sqref="B27:F27">
    <cfRule type="expression" dxfId="425" priority="3" stopIfTrue="1">
      <formula>$F$27&lt;&gt;""</formula>
    </cfRule>
  </conditionalFormatting>
  <conditionalFormatting sqref="B28:F28">
    <cfRule type="expression" dxfId="424" priority="2" stopIfTrue="1">
      <formula>$F$28&lt;&gt;""</formula>
    </cfRule>
  </conditionalFormatting>
  <conditionalFormatting sqref="B29:F29">
    <cfRule type="expression" dxfId="4" priority="1" stopIfTrue="1">
      <formula>$F$29&lt;&gt;""</formula>
    </cfRule>
  </conditionalFormatting>
  <pageMargins left="0.7" right="0.7" top="0.75" bottom="0.75" header="0.3" footer="0.3"/>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66607B-534A-6446-989A-B936B4DFEC99}">
  <dimension ref="A1:AO22"/>
  <sheetViews>
    <sheetView showGridLines="0" zoomScale="120" zoomScaleNormal="120" workbookViewId="0">
      <pane ySplit="2" topLeftCell="A3" activePane="bottomLeft" state="frozen"/>
      <selection pane="bottomLeft" activeCell="A3" sqref="A3"/>
    </sheetView>
  </sheetViews>
  <sheetFormatPr baseColWidth="10" defaultRowHeight="16" x14ac:dyDescent="0.2"/>
  <cols>
    <col min="1" max="1" width="25.1640625" customWidth="1"/>
    <col min="2" max="3" width="18.5" customWidth="1"/>
    <col min="4" max="4" width="16.6640625" customWidth="1"/>
    <col min="7" max="7" width="2" customWidth="1"/>
    <col min="8" max="8" width="4" customWidth="1"/>
  </cols>
  <sheetData>
    <row r="1" spans="1:41" s="70" customFormat="1" ht="22" customHeight="1" x14ac:dyDescent="0.2">
      <c r="A1" s="74" t="s">
        <v>1387</v>
      </c>
      <c r="B1" s="74" t="s">
        <v>1388</v>
      </c>
      <c r="C1" s="74" t="s">
        <v>1389</v>
      </c>
      <c r="D1" s="75" t="str" cm="1">
        <f t="array" aca="1" ref="D1" ca="1">IFERROR(
    _xlfn.LET(
        _xlpm.FileName, MID(CELL("filename", A1), FIND("]", CELL("filename", A1)) + 1, 255),
        _xlpm.DynamicRef, INDIRECT("'#_" &amp; _xlpm.FileName &amp; "'!" &amp; C2),
        IF(
            TYPE(_xlpm.DynamicRef) = 1,
            VLOOKUP(
                CELL("format", _xlpm.DynamicRef),
                FormatCodesSFX!$A$4:$B$53,
                2,
                FALSE
            ),
            _xlfn.SWITCH(
                TYPE(_xlpm.DynamicRef),
                2, "short text",
                4, "logical",
                16, "error",
                64, "long text",
                "Other"
            )
        )
    ),
    "Error in formula"
)</f>
        <v>error</v>
      </c>
      <c r="E1" s="74"/>
      <c r="F1" s="74"/>
      <c r="G1" s="74"/>
      <c r="H1" s="74"/>
      <c r="I1" s="75" t="str" cm="1">
        <f t="array" ref="I1">_xlfn.IFS(ROW(A100)&lt;100,"Undo deleted row or quit without saving",COLUMN(AZ1)&lt;52,"Undo deleted column or quit without saving",ROW(A100)&gt;100,"Undo inserted row or quit without saving",COLUMN(AZ1)&gt;52,"Undo inserted column or quit without saving",Scoreboard!$F$27&lt;&gt;"","Security compromised: Undo last action or quit without saving",TRUE=TRUE,"Super Mascot")</f>
        <v>Super Mascot</v>
      </c>
      <c r="J1" s="75"/>
      <c r="K1" s="75"/>
      <c r="L1" s="75" t="s">
        <v>1390</v>
      </c>
      <c r="M1" s="75"/>
      <c r="N1" s="75"/>
      <c r="O1" s="75"/>
      <c r="P1" s="76" t="s">
        <v>1391</v>
      </c>
      <c r="Q1" s="75"/>
      <c r="R1" s="75"/>
      <c r="S1" s="110" t="s">
        <v>1394</v>
      </c>
      <c r="T1" s="78"/>
      <c r="U1" s="77"/>
      <c r="V1" s="78"/>
      <c r="W1" s="77"/>
      <c r="X1" s="74" t="str">
        <f t="shared" ref="X1:AA2" si="0">A1</f>
        <v>earned</v>
      </c>
      <c r="Y1" s="74" t="str">
        <f t="shared" si="0"/>
        <v>possible</v>
      </c>
      <c r="Z1" s="74" t="str">
        <f t="shared" si="0"/>
        <v>cell</v>
      </c>
      <c r="AA1" s="75" t="str">
        <f t="shared" ca="1" si="0"/>
        <v>error</v>
      </c>
      <c r="AB1" s="74"/>
      <c r="AC1" s="74"/>
      <c r="AD1" s="79"/>
      <c r="AE1" s="79"/>
      <c r="AF1" s="75" t="str">
        <f>I1</f>
        <v>Super Mascot</v>
      </c>
      <c r="AG1" s="75"/>
      <c r="AH1" s="79"/>
      <c r="AI1" s="79"/>
      <c r="AJ1" s="79"/>
      <c r="AK1" s="79"/>
      <c r="AL1" s="75" t="s">
        <v>1390</v>
      </c>
      <c r="AM1" s="79"/>
      <c r="AN1" s="79"/>
      <c r="AO1" s="79"/>
    </row>
    <row r="2" spans="1:41" s="70" customFormat="1" ht="23" customHeight="1" thickBot="1" x14ac:dyDescent="0.4">
      <c r="A2" s="80" t="str">
        <f ca="1">KeepSC!$A$2</f>
        <v/>
      </c>
      <c r="B2" s="81">
        <f>KeepSC!$B$2</f>
        <v>6</v>
      </c>
      <c r="C2" s="80" t="str" cm="1">
        <f t="array" aca="1" ref="C2" ca="1">SUBSTITUTE(IF(LEN(CELL("address"))&lt;15,CELL("address"),""),"$","")</f>
        <v/>
      </c>
      <c r="D2" s="82" t="str" cm="1">
        <f t="array" aca="1" ref="D2" ca="1">IF(ISNUMBER(SEARCH("#REF!",_xlfn.SINGLE(_xlfn.FORMULATEXT(INDIRECT("'KeepSC'!" &amp; C2))))), "DRAGGING CELLS IS NOT PERMITTED. PLEASE UNDO LAST ACTION!!",IF(IF(KeepSC!B2=0,1,KeepSC!C2/KeepSC!B2)&gt;=Scoreboard!$F$19,IF(ISNUMBER(SEARCH("#REF!",_xlfn.SINGLE(_xlfn.FORMULATEXT(INDIRECT("'KeepSC'!"&amp;C2))))),"DRAGGING CELLS IS NOT PERMITTED. PLEASE UNDO LAST ACTION!!",IF($P$1&lt;&gt;"Feedback OFF",IFERROR(HLOOKUP(INDIRECT("'KeepSC'!"&amp;C2),FeedbackSFX!$B$2:$N$10,IF($P$1="Feedback ON", 2, FeedbackSFX!B1), FALSE), ""),"")),IF(IF(KeepSC!B2=0,1,KeepSC!C2/KeepSC!B2)&gt;=Scoreboard!$F$19/2,"Earn "&amp;TEXT(Scoreboard!$F$19,"0%")&amp;" to unlock score and feedback. ---&gt; Halfway There!!!","Earn "&amp;TEXT(Scoreboard!$F$19,"0%")&amp;" to unlock score and feedback.")))</f>
        <v>Earn 50% to unlock score and feedback.</v>
      </c>
      <c r="E2" s="83"/>
      <c r="F2" s="83"/>
      <c r="G2" s="83"/>
      <c r="H2" s="83"/>
      <c r="I2" s="84"/>
      <c r="J2" s="83"/>
      <c r="K2" s="83"/>
      <c r="L2" s="83"/>
      <c r="M2" s="83"/>
      <c r="N2" s="83"/>
      <c r="O2" s="83"/>
      <c r="P2" s="90" t="str">
        <f ca="1">IF(Scoreboard!$E$4="Excel version: Invalid","****ERROR: Scoreboard requires Excel 365 or 2021 to run****", "")</f>
        <v/>
      </c>
      <c r="Q2" s="83"/>
      <c r="R2" s="83"/>
      <c r="S2" s="85"/>
      <c r="T2" s="86"/>
      <c r="U2" s="87"/>
      <c r="V2" s="86"/>
      <c r="W2" s="87"/>
      <c r="X2" s="88" t="str">
        <f t="shared" ca="1" si="0"/>
        <v/>
      </c>
      <c r="Y2" s="88">
        <f t="shared" si="0"/>
        <v>6</v>
      </c>
      <c r="Z2" s="88" t="str">
        <f t="shared" ca="1" si="0"/>
        <v/>
      </c>
      <c r="AA2" s="82" t="str">
        <f t="shared" ca="1" si="0"/>
        <v>Earn 50% to unlock score and feedback.</v>
      </c>
      <c r="AB2" s="83"/>
      <c r="AC2" s="83"/>
      <c r="AD2" s="89"/>
      <c r="AE2" s="89"/>
      <c r="AF2" s="89"/>
      <c r="AG2" s="89"/>
      <c r="AH2" s="89"/>
      <c r="AI2" s="89"/>
      <c r="AJ2" s="89"/>
      <c r="AK2" s="89"/>
      <c r="AL2" s="89"/>
      <c r="AM2" s="89"/>
      <c r="AN2" s="89"/>
      <c r="AO2" s="89"/>
    </row>
    <row r="3" spans="1:41" ht="21" x14ac:dyDescent="0.2">
      <c r="A3" s="1" t="s">
        <v>1132</v>
      </c>
      <c r="B3" s="2"/>
      <c r="C3" s="2"/>
      <c r="D3" s="2"/>
      <c r="E3" s="2"/>
      <c r="F3" s="2"/>
      <c r="G3" s="2"/>
      <c r="H3" s="2"/>
    </row>
    <row r="4" spans="1:41" ht="65" customHeight="1" x14ac:dyDescent="0.25">
      <c r="A4" s="3" t="s">
        <v>1133</v>
      </c>
      <c r="B4" s="3"/>
      <c r="C4" s="3"/>
      <c r="D4" s="3"/>
      <c r="E4" s="44"/>
      <c r="F4" s="44"/>
      <c r="G4" s="44"/>
      <c r="H4" s="44"/>
    </row>
    <row r="5" spans="1:41" x14ac:dyDescent="0.2">
      <c r="A5" s="43"/>
      <c r="B5" s="44"/>
      <c r="C5" s="44"/>
      <c r="D5" s="44"/>
      <c r="E5" s="44"/>
      <c r="F5" s="44"/>
      <c r="G5" s="44"/>
      <c r="H5" s="44"/>
    </row>
    <row r="7" spans="1:41" ht="22" customHeight="1" x14ac:dyDescent="0.2">
      <c r="A7" s="48" t="s">
        <v>1134</v>
      </c>
      <c r="B7" s="48"/>
      <c r="C7" s="48"/>
      <c r="D7" s="48"/>
    </row>
    <row r="8" spans="1:41" ht="23" customHeight="1" x14ac:dyDescent="0.2">
      <c r="A8" s="49" t="s">
        <v>1135</v>
      </c>
      <c r="B8" s="49" t="s">
        <v>1136</v>
      </c>
      <c r="C8" s="49" t="s">
        <v>1137</v>
      </c>
      <c r="D8" s="49" t="s">
        <v>1138</v>
      </c>
    </row>
    <row r="9" spans="1:41" ht="29" customHeight="1" x14ac:dyDescent="0.2">
      <c r="A9" s="49"/>
      <c r="B9" s="49"/>
      <c r="C9" s="49"/>
      <c r="D9" s="49"/>
    </row>
    <row r="10" spans="1:41" x14ac:dyDescent="0.2">
      <c r="A10" s="50" t="s">
        <v>1139</v>
      </c>
      <c r="B10" s="51">
        <v>210</v>
      </c>
      <c r="C10" s="51">
        <v>15</v>
      </c>
      <c r="D10" s="165"/>
    </row>
    <row r="11" spans="1:41" x14ac:dyDescent="0.2">
      <c r="A11" s="51" t="s">
        <v>1140</v>
      </c>
      <c r="B11" s="51">
        <v>160</v>
      </c>
      <c r="C11" s="51">
        <v>12</v>
      </c>
      <c r="D11" s="165"/>
    </row>
    <row r="12" spans="1:41" x14ac:dyDescent="0.2">
      <c r="A12" s="51" t="s">
        <v>1141</v>
      </c>
      <c r="B12" s="51">
        <v>170</v>
      </c>
      <c r="C12" s="51">
        <v>8</v>
      </c>
      <c r="D12" s="165"/>
    </row>
    <row r="13" spans="1:41" x14ac:dyDescent="0.2">
      <c r="A13" s="51" t="s">
        <v>1142</v>
      </c>
      <c r="B13" s="51">
        <v>140</v>
      </c>
      <c r="C13" s="51">
        <v>6</v>
      </c>
      <c r="D13" s="165"/>
    </row>
    <row r="16" spans="1:41" ht="27" customHeight="1" x14ac:dyDescent="0.2">
      <c r="A16" s="48" t="s">
        <v>1143</v>
      </c>
      <c r="B16" s="48"/>
      <c r="C16" s="48"/>
      <c r="D16" s="48"/>
    </row>
    <row r="17" spans="1:4" ht="42" customHeight="1" x14ac:dyDescent="0.2">
      <c r="A17" s="49" t="s">
        <v>1135</v>
      </c>
      <c r="B17" s="49" t="s">
        <v>1136</v>
      </c>
      <c r="C17" s="49" t="s">
        <v>1137</v>
      </c>
      <c r="D17" s="49" t="s">
        <v>1138</v>
      </c>
    </row>
    <row r="18" spans="1:4" x14ac:dyDescent="0.2">
      <c r="A18" s="49"/>
      <c r="B18" s="49"/>
      <c r="C18" s="49"/>
      <c r="D18" s="49"/>
    </row>
    <row r="19" spans="1:4" x14ac:dyDescent="0.2">
      <c r="A19" s="50" t="s">
        <v>1139</v>
      </c>
      <c r="B19" s="51">
        <v>210</v>
      </c>
      <c r="C19" s="51">
        <v>15</v>
      </c>
      <c r="D19" s="165"/>
    </row>
    <row r="20" spans="1:4" x14ac:dyDescent="0.2">
      <c r="A20" s="51" t="s">
        <v>1140</v>
      </c>
      <c r="B20" s="51">
        <v>160</v>
      </c>
      <c r="C20" s="51">
        <v>12</v>
      </c>
      <c r="D20" s="165"/>
    </row>
    <row r="21" spans="1:4" x14ac:dyDescent="0.2">
      <c r="A21" s="51" t="s">
        <v>1141</v>
      </c>
      <c r="B21" s="51">
        <v>170</v>
      </c>
      <c r="C21" s="51">
        <v>8</v>
      </c>
      <c r="D21" s="165"/>
    </row>
    <row r="22" spans="1:4" x14ac:dyDescent="0.2">
      <c r="A22" s="51" t="s">
        <v>1142</v>
      </c>
      <c r="B22" s="51">
        <v>140</v>
      </c>
      <c r="C22" s="51">
        <v>6</v>
      </c>
      <c r="D22" s="165"/>
    </row>
  </sheetData>
  <mergeCells count="11">
    <mergeCell ref="A16:D16"/>
    <mergeCell ref="A17:A18"/>
    <mergeCell ref="B17:B18"/>
    <mergeCell ref="C17:C18"/>
    <mergeCell ref="D17:D18"/>
    <mergeCell ref="A4:D4"/>
    <mergeCell ref="A7:D7"/>
    <mergeCell ref="A8:A9"/>
    <mergeCell ref="B8:B9"/>
    <mergeCell ref="C8:C9"/>
    <mergeCell ref="D8:D9"/>
  </mergeCells>
  <conditionalFormatting sqref="A1:A2 X1:X2">
    <cfRule type="expression" dxfId="141" priority="7">
      <formula>$A$2/$B$2&gt;=0.05</formula>
    </cfRule>
  </conditionalFormatting>
  <conditionalFormatting sqref="B1:B2 Y1:Y2">
    <cfRule type="expression" dxfId="140" priority="8">
      <formula>$A$2/$B$2&gt;=0.1</formula>
    </cfRule>
  </conditionalFormatting>
  <conditionalFormatting sqref="C1:C2 Z1:Z2">
    <cfRule type="expression" dxfId="139" priority="9">
      <formula>$A$2/$B$2&gt;=0.15</formula>
    </cfRule>
  </conditionalFormatting>
  <conditionalFormatting sqref="D1:D2 AA1:AA2">
    <cfRule type="expression" dxfId="138" priority="10">
      <formula>$A$2/$B$2&gt;=0.2</formula>
    </cfRule>
  </conditionalFormatting>
  <conditionalFormatting sqref="E1:E2 AB1:AB2">
    <cfRule type="expression" dxfId="137" priority="11">
      <formula>$A$2/$B$2&gt;=0.25</formula>
    </cfRule>
  </conditionalFormatting>
  <conditionalFormatting sqref="F1:F2 AC1:AC2">
    <cfRule type="expression" dxfId="136" priority="12">
      <formula>$A$2/$B$2&gt;=0.3</formula>
    </cfRule>
  </conditionalFormatting>
  <conditionalFormatting sqref="G1:G2 AD1:AD2">
    <cfRule type="expression" dxfId="135" priority="13">
      <formula>$A$2/$B$2&gt;=0.35</formula>
    </cfRule>
  </conditionalFormatting>
  <conditionalFormatting sqref="H1:H2 AE1:AE2">
    <cfRule type="expression" dxfId="134" priority="14">
      <formula>$A$2/$B$2&gt;=0.4</formula>
    </cfRule>
  </conditionalFormatting>
  <conditionalFormatting sqref="I1:I2 AF1:AF2">
    <cfRule type="expression" dxfId="133" priority="15">
      <formula>$A$2/$B$2&gt;=0.45</formula>
    </cfRule>
  </conditionalFormatting>
  <conditionalFormatting sqref="K1:K2 AH1:AH2">
    <cfRule type="expression" dxfId="132" priority="17">
      <formula>$A$2/$B$2&gt;=0.55</formula>
    </cfRule>
  </conditionalFormatting>
  <conditionalFormatting sqref="L1:L2 AI1:AI2">
    <cfRule type="expression" dxfId="131" priority="18">
      <formula>$A$2/$B$2&gt;=0.6</formula>
    </cfRule>
  </conditionalFormatting>
  <conditionalFormatting sqref="M1:M2 AJ1:AJ2">
    <cfRule type="expression" dxfId="130" priority="19">
      <formula>$A$2/$B$2&gt;=0.65</formula>
    </cfRule>
  </conditionalFormatting>
  <conditionalFormatting sqref="N1:N2 AK1:AK2">
    <cfRule type="expression" dxfId="129" priority="20">
      <formula>$A$2/$B$2&gt;=0.7</formula>
    </cfRule>
  </conditionalFormatting>
  <conditionalFormatting sqref="J1:J2 AG1:AG2">
    <cfRule type="expression" dxfId="128" priority="16">
      <formula>$A$2/$B$2&gt;=0.5</formula>
    </cfRule>
  </conditionalFormatting>
  <conditionalFormatting sqref="P1">
    <cfRule type="expression" dxfId="127" priority="6">
      <formula>$P$1&lt;&gt;""</formula>
    </cfRule>
  </conditionalFormatting>
  <conditionalFormatting sqref="A1:O2 X1:AO2 P2:R2 Q1:R1">
    <cfRule type="expression" dxfId="126" priority="5" stopIfTrue="1">
      <formula>$P$1="Feedback OFF"</formula>
    </cfRule>
  </conditionalFormatting>
  <conditionalFormatting sqref="O1:O2 AL1:AL2">
    <cfRule type="expression" dxfId="125" priority="21">
      <formula>$A$2/$B$2&gt;=0.75</formula>
    </cfRule>
  </conditionalFormatting>
  <conditionalFormatting sqref="P1:P2 AM1:AM2">
    <cfRule type="expression" dxfId="124" priority="22">
      <formula>$A$2/$B$2&gt;=0.8</formula>
    </cfRule>
  </conditionalFormatting>
  <conditionalFormatting sqref="Q1:Q2 AN1:AN2">
    <cfRule type="expression" dxfId="123" priority="23">
      <formula>$A$2/$B$2&gt;=0.85</formula>
    </cfRule>
  </conditionalFormatting>
  <conditionalFormatting sqref="R1:R2 AO1:AO2">
    <cfRule type="expression" dxfId="122" priority="24">
      <formula>$A$2/$B$2&gt;=1</formula>
    </cfRule>
  </conditionalFormatting>
  <conditionalFormatting sqref="A3:AA100">
    <cfRule type="expression" dxfId="116" priority="2" stopIfTrue="1">
      <formula>$D$2="DRAGGING CELLS IS NOT PERMITTED. PLEASE UNDO LAST ACTION!!"</formula>
    </cfRule>
  </conditionalFormatting>
  <dataValidations count="1">
    <dataValidation type="list" allowBlank="1" showInputMessage="1" showErrorMessage="1" sqref="P1" xr:uid="{D44357F5-4790-B846-99DD-F14BDC7EA3BA}">
      <formula1>"Feedback ON, Taunting ON, Feedback OFF"</formula1>
    </dataValidation>
  </dataValidations>
  <pageMargins left="0.7" right="0.7" top="0.75" bottom="0.75" header="0.3" footer="0.3"/>
  <pageSetup orientation="portrait" horizontalDpi="0" verticalDpi="0"/>
  <legacyDrawing r:id="rId1"/>
  <extLst>
    <ext xmlns:x14="http://schemas.microsoft.com/office/spreadsheetml/2009/9/main" uri="{78C0D931-6437-407d-A8EE-F0AAD7539E65}">
      <x14:conditionalFormattings>
        <x14:conditionalFormatting xmlns:xm="http://schemas.microsoft.com/office/excel/2006/main">
          <x14:cfRule type="expression" priority="25" stopIfTrue="1" id="{F074DEA6-2480-A04A-B911-9AF373BC5081}">
            <xm:f>AND((KeepSC!$A$2/KeepSC!$B$2&gt;=Scoreboard!$F$19),$P$1&lt;&gt;"Feedback OFF",IF(KeepSC!A3=FeedbackSFX!$C$2, TRUE, FALSE))</xm:f>
            <x14:dxf>
              <fill>
                <patternFill>
                  <bgColor rgb="FFCEEED0"/>
                </patternFill>
              </fill>
            </x14:dxf>
          </x14:cfRule>
          <x14:cfRule type="expression" priority="26" stopIfTrue="1" id="{48F247A3-3326-354E-83F4-C21C767C0F78}">
            <xm:f>AND((KeepSC!$A$2/KeepSC!$B$2&gt;=Scoreboard!$F$19),$P$1&lt;&gt;"Feedback OFF",IF(KeepSC!A3=FeedbackSFX!$K$2, TRUE, FALSE))</xm:f>
            <x14:dxf>
              <fill>
                <patternFill>
                  <bgColor rgb="FFFFFF64"/>
                </patternFill>
              </fill>
            </x14:dxf>
          </x14:cfRule>
          <x14:cfRule type="expression" priority="27" stopIfTrue="1" id="{B6B63DE0-8478-AF43-BE03-142155AD574A}">
            <xm:f>AND((KeepSC!$A$2/KeepSC!$B$2&gt;=Scoreboard!$F$19),$P$1&lt;&gt;"Feedback OFF",AND(IF(KeepSC!A3&lt;&gt;FeedbackSFX!$C$2, TRUE, FALSE),KeepSC!A3&lt;&gt;"",_xlfn.ISFORMULA(KeepSC!A3)))</xm:f>
            <x14:dxf>
              <fill>
                <patternFill>
                  <bgColor rgb="FFFF99CC"/>
                </patternFill>
              </fill>
            </x14:dxf>
          </x14:cfRule>
          <xm:sqref>A3:AL22</xm:sqref>
        </x14:conditionalFormatting>
        <x14:conditionalFormatting xmlns:xm="http://schemas.microsoft.com/office/excel/2006/main">
          <x14:cfRule type="expression" priority="4" stopIfTrue="1" id="{5165122D-34C6-1744-BB02-8ADAA2819E0C}">
            <xm:f>Scoreboard!$F$27&lt;&gt;""</xm:f>
            <x14:dxf>
              <font>
                <color rgb="FF9C0006"/>
              </font>
              <fill>
                <patternFill>
                  <fgColor indexed="64"/>
                  <bgColor rgb="FFFFC7CE"/>
                </patternFill>
              </fill>
            </x14:dxf>
          </x14:cfRule>
          <xm:sqref>I1:N1</xm:sqref>
        </x14:conditionalFormatting>
        <x14:conditionalFormatting xmlns:xm="http://schemas.microsoft.com/office/excel/2006/main">
          <x14:cfRule type="expression" priority="1" stopIfTrue="1" id="{11DCE26F-310E-4145-B855-6D8EB4A7724A}">
            <xm:f>Scoreboard!$E$4="Excel version: Invalid"</xm:f>
            <x14:dxf>
              <font>
                <color rgb="FF9C0006"/>
              </font>
              <fill>
                <patternFill>
                  <fgColor indexed="64"/>
                  <bgColor rgb="FFFFC7CE"/>
                </patternFill>
              </fill>
            </x14:dxf>
          </x14:cfRule>
          <x14:cfRule type="expression" priority="3" stopIfTrue="1" id="{9A550B67-3252-3449-93C5-7B877933D96C}">
            <xm:f>Scoreboard!$F$27&lt;&gt;""</xm:f>
            <x14:dxf>
              <font>
                <color rgb="FF9C0006"/>
              </font>
              <fill>
                <patternFill>
                  <fgColor indexed="64"/>
                  <bgColor rgb="FFFFC7CE"/>
                </patternFill>
              </fill>
            </x14:dxf>
          </x14:cfRule>
          <xm:sqref>A3:AA100</xm:sqref>
        </x14:conditionalFormatting>
      </x14:conditionalFormatting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462CB-EAD1-8C40-922B-271976807405}">
  <sheetPr>
    <tabColor rgb="FF4FADEA"/>
  </sheetPr>
  <dimension ref="A1:AO22"/>
  <sheetViews>
    <sheetView showGridLines="0" zoomScale="130" zoomScaleNormal="130" workbookViewId="0">
      <pane ySplit="2" topLeftCell="A3" activePane="bottomLeft" state="frozen"/>
      <selection pane="bottomLeft" activeCell="A3" sqref="A3:XFD3"/>
    </sheetView>
  </sheetViews>
  <sheetFormatPr baseColWidth="10" defaultRowHeight="9" x14ac:dyDescent="0.15"/>
  <cols>
    <col min="1" max="1" width="25.1640625" style="92" customWidth="1"/>
    <col min="2" max="3" width="18.5" style="92" customWidth="1"/>
    <col min="4" max="4" width="16.6640625" style="92" customWidth="1"/>
    <col min="5" max="6" width="10.83203125" style="92"/>
    <col min="7" max="7" width="2" style="92" customWidth="1"/>
    <col min="8" max="8" width="4" style="92" customWidth="1"/>
    <col min="9" max="16384" width="10.83203125" style="92"/>
  </cols>
  <sheetData>
    <row r="1" spans="1:41" s="93" customFormat="1" ht="22" customHeight="1" x14ac:dyDescent="0.15">
      <c r="A1" s="100" t="s">
        <v>1387</v>
      </c>
      <c r="B1" s="100" t="s">
        <v>1388</v>
      </c>
      <c r="C1" s="100" t="s">
        <v>1389</v>
      </c>
      <c r="D1" s="102" t="str" cm="1">
        <f t="array" aca="1" ref="D1" ca="1">IFERROR(
    _xlfn.LET(
        _xlpm.FileName, MID(CELL("filename", A1), FIND("]", CELL("filename", A1)) + 1, 255),
        _xlpm.DynamicRef, INDIRECT("'#_" &amp; _xlpm.FileName &amp; "'!" &amp; C2),
        IF(
            TYPE(_xlpm.DynamicRef) = 1,
            VLOOKUP(
                CELL("format", _xlpm.DynamicRef),
                FormatCodesSFX!$A$4:$B$53,
                2,
                FALSE
            ),
            _xlfn.SWITCH(
                TYPE(_xlpm.DynamicRef),
                2, "short text",
                4, "logical",
                16, "error",
                64, "long text",
                "Other"
            )
        )
    ),
    "Error in formula"
)</f>
        <v>error</v>
      </c>
      <c r="E1" s="100"/>
      <c r="F1" s="100"/>
      <c r="G1" s="100"/>
      <c r="H1" s="100"/>
      <c r="I1" s="102" t="str">
        <f>KeepSC!$I$1</f>
        <v>Super Mascot</v>
      </c>
      <c r="J1" s="102"/>
      <c r="K1" s="102"/>
      <c r="L1" s="102" t="s">
        <v>1390</v>
      </c>
      <c r="M1" s="102"/>
      <c r="N1" s="102"/>
      <c r="O1" s="102"/>
      <c r="P1" s="102" t="s">
        <v>1391</v>
      </c>
      <c r="Q1" s="102"/>
      <c r="R1" s="102"/>
      <c r="S1" s="92"/>
      <c r="T1" s="92"/>
      <c r="U1" s="92"/>
      <c r="V1" s="92"/>
      <c r="W1" s="92"/>
      <c r="X1" s="100" t="str">
        <f t="shared" ref="X1:AA2" si="0">A1</f>
        <v>earned</v>
      </c>
      <c r="Y1" s="100" t="str">
        <f t="shared" si="0"/>
        <v>possible</v>
      </c>
      <c r="Z1" s="100" t="str">
        <f t="shared" si="0"/>
        <v>cell</v>
      </c>
      <c r="AA1" s="102" t="str">
        <f t="shared" ca="1" si="0"/>
        <v>error</v>
      </c>
      <c r="AB1" s="100"/>
      <c r="AC1" s="100"/>
      <c r="AD1" s="92"/>
      <c r="AE1" s="92"/>
      <c r="AF1" s="102" t="str">
        <f>I1</f>
        <v>Super Mascot</v>
      </c>
      <c r="AG1" s="102"/>
      <c r="AH1" s="92"/>
      <c r="AI1" s="92"/>
      <c r="AJ1" s="92"/>
      <c r="AK1" s="92"/>
      <c r="AL1" s="102" t="s">
        <v>1390</v>
      </c>
      <c r="AM1" s="92"/>
      <c r="AN1" s="92"/>
      <c r="AO1" s="92"/>
    </row>
    <row r="2" spans="1:41" s="93" customFormat="1" ht="23" customHeight="1" x14ac:dyDescent="0.15">
      <c r="A2" s="100" t="str">
        <f ca="1">KeepSC!$A$2</f>
        <v/>
      </c>
      <c r="B2" s="103">
        <f>KeepSC!$B$2</f>
        <v>6</v>
      </c>
      <c r="C2" s="100" t="str" cm="1">
        <f t="array" aca="1" ref="C2" ca="1">SUBSTITUTE(IF(LEN(CELL("address"))&lt;15,CELL("address"),""),"$","")</f>
        <v/>
      </c>
      <c r="D2" s="102" t="str" cm="1">
        <f t="array" aca="1" ref="D2" ca="1">IF(ISNUMBER(SEARCH("#REF!",_xlfn.SINGLE(_xlfn.FORMULATEXT(INDIRECT("'KeepSC'!" &amp; C2))))), "DRAGGING CELLS IS NOT PERMITTED. PLEASE UNDO LAST ACTION!!",IF(IF(KeepSC!B2=0,1,KeepSC!C2/KeepSC!B2)&gt;=Scoreboard!$F$19,IF(ISNUMBER(SEARCH("#REF!",_xlfn.SINGLE(_xlfn.FORMULATEXT(INDIRECT("'KeepSC'!"&amp;C2))))),"DRAGGING CELLS IS NOT PERMITTED. PLEASE UNDO LAST ACTION!!",IF($P$1&lt;&gt;"Feedback OFF",IFERROR(HLOOKUP(INDIRECT("'KeepSC'!"&amp;C2),FeedbackSFX!$B$2:$N$10,IF($P$1="Feedback ON", 2, FeedbackSFX!B1), FALSE), ""),"")),IF(IF(KeepSC!B2=0,1,KeepSC!C2/KeepSC!B2)&gt;=Scoreboard!$F$19/2,"Earn "&amp;TEXT(Scoreboard!$F$19,"0%")&amp;" to unlock score and feedback. ---&gt; Halfway There!!!","Earn "&amp;TEXT(Scoreboard!$F$19,"0%")&amp;" to unlock score and feedback.")))</f>
        <v>Earn 50% to unlock score and feedback.</v>
      </c>
      <c r="E2" s="100"/>
      <c r="F2" s="100"/>
      <c r="G2" s="100"/>
      <c r="H2" s="100"/>
      <c r="I2" s="104"/>
      <c r="J2" s="100"/>
      <c r="K2" s="100"/>
      <c r="L2" s="100"/>
      <c r="M2" s="100"/>
      <c r="N2" s="100"/>
      <c r="O2" s="100"/>
      <c r="P2" s="100"/>
      <c r="Q2" s="100"/>
      <c r="R2" s="100"/>
      <c r="S2" s="92"/>
      <c r="T2" s="92"/>
      <c r="U2" s="92"/>
      <c r="V2" s="92"/>
      <c r="W2" s="92"/>
      <c r="X2" s="105" t="str">
        <f t="shared" ca="1" si="0"/>
        <v/>
      </c>
      <c r="Y2" s="105">
        <f t="shared" si="0"/>
        <v>6</v>
      </c>
      <c r="Z2" s="105" t="str">
        <f t="shared" ca="1" si="0"/>
        <v/>
      </c>
      <c r="AA2" s="102" t="str">
        <f t="shared" ca="1" si="0"/>
        <v>Earn 50% to unlock score and feedback.</v>
      </c>
      <c r="AB2" s="100"/>
      <c r="AC2" s="100"/>
      <c r="AD2" s="92"/>
      <c r="AE2" s="92"/>
      <c r="AF2" s="92"/>
      <c r="AG2" s="92"/>
      <c r="AH2" s="92"/>
      <c r="AI2" s="92"/>
      <c r="AJ2" s="92"/>
      <c r="AK2" s="92"/>
      <c r="AL2" s="92"/>
      <c r="AM2" s="92"/>
      <c r="AN2" s="92"/>
      <c r="AO2" s="92"/>
    </row>
    <row r="3" spans="1:41" x14ac:dyDescent="0.15">
      <c r="A3" s="94" t="s">
        <v>1132</v>
      </c>
      <c r="B3" s="95"/>
      <c r="C3" s="95"/>
      <c r="D3" s="95"/>
      <c r="E3" s="95"/>
      <c r="F3" s="95"/>
      <c r="G3" s="95"/>
      <c r="H3" s="95"/>
    </row>
    <row r="4" spans="1:41" ht="65" customHeight="1" x14ac:dyDescent="0.15">
      <c r="A4" s="96" t="s">
        <v>1133</v>
      </c>
      <c r="B4" s="96"/>
      <c r="C4" s="96"/>
      <c r="D4" s="96"/>
      <c r="E4" s="117"/>
      <c r="F4" s="117"/>
      <c r="G4" s="117"/>
      <c r="H4" s="117"/>
    </row>
    <row r="5" spans="1:41" x14ac:dyDescent="0.15">
      <c r="A5" s="160"/>
      <c r="B5" s="117"/>
      <c r="C5" s="117"/>
      <c r="D5" s="117"/>
      <c r="E5" s="117"/>
      <c r="F5" s="117"/>
      <c r="G5" s="117"/>
      <c r="H5" s="117"/>
    </row>
    <row r="7" spans="1:41" ht="22" customHeight="1" x14ac:dyDescent="0.15">
      <c r="A7" s="166" t="s">
        <v>1134</v>
      </c>
      <c r="B7" s="166"/>
      <c r="C7" s="166"/>
      <c r="D7" s="166"/>
    </row>
    <row r="8" spans="1:41" ht="23" customHeight="1" x14ac:dyDescent="0.15">
      <c r="A8" s="167" t="s">
        <v>1135</v>
      </c>
      <c r="B8" s="167" t="s">
        <v>1136</v>
      </c>
      <c r="C8" s="167" t="s">
        <v>1137</v>
      </c>
      <c r="D8" s="167" t="s">
        <v>1138</v>
      </c>
    </row>
    <row r="9" spans="1:41" ht="29" customHeight="1" x14ac:dyDescent="0.15">
      <c r="A9" s="167"/>
      <c r="B9" s="167"/>
      <c r="C9" s="167"/>
      <c r="D9" s="167"/>
    </row>
    <row r="10" spans="1:41" x14ac:dyDescent="0.15">
      <c r="A10" s="104" t="s">
        <v>1139</v>
      </c>
      <c r="B10" s="104">
        <v>210</v>
      </c>
      <c r="C10" s="104">
        <v>15</v>
      </c>
      <c r="D10" s="104">
        <f>B10*C10</f>
        <v>3150</v>
      </c>
    </row>
    <row r="11" spans="1:41" x14ac:dyDescent="0.15">
      <c r="A11" s="104" t="s">
        <v>1140</v>
      </c>
      <c r="B11" s="104">
        <v>160</v>
      </c>
      <c r="C11" s="104">
        <v>12</v>
      </c>
      <c r="D11" s="104">
        <f>B11*C11</f>
        <v>1920</v>
      </c>
    </row>
    <row r="12" spans="1:41" x14ac:dyDescent="0.15">
      <c r="A12" s="104" t="s">
        <v>1141</v>
      </c>
      <c r="B12" s="104">
        <v>170</v>
      </c>
      <c r="C12" s="104">
        <v>8</v>
      </c>
      <c r="D12" s="104">
        <f>B12*C12</f>
        <v>1360</v>
      </c>
    </row>
    <row r="13" spans="1:41" x14ac:dyDescent="0.15">
      <c r="A13" s="104" t="s">
        <v>1142</v>
      </c>
      <c r="B13" s="104">
        <v>140</v>
      </c>
      <c r="C13" s="104">
        <v>6</v>
      </c>
      <c r="D13" s="104">
        <f>B13*C13</f>
        <v>840</v>
      </c>
    </row>
    <row r="16" spans="1:41" ht="27" customHeight="1" x14ac:dyDescent="0.15">
      <c r="A16" s="166" t="s">
        <v>1143</v>
      </c>
      <c r="B16" s="166"/>
      <c r="C16" s="166"/>
      <c r="D16" s="166"/>
    </row>
    <row r="17" spans="1:4" ht="42" customHeight="1" x14ac:dyDescent="0.15">
      <c r="A17" s="167" t="s">
        <v>1135</v>
      </c>
      <c r="B17" s="167" t="s">
        <v>1136</v>
      </c>
      <c r="C17" s="167" t="s">
        <v>1137</v>
      </c>
      <c r="D17" s="167" t="s">
        <v>1138</v>
      </c>
    </row>
    <row r="18" spans="1:4" x14ac:dyDescent="0.15">
      <c r="A18" s="167"/>
      <c r="B18" s="167"/>
      <c r="C18" s="167"/>
      <c r="D18" s="167"/>
    </row>
    <row r="19" spans="1:4" x14ac:dyDescent="0.15">
      <c r="A19" s="104" t="s">
        <v>1139</v>
      </c>
      <c r="B19" s="104">
        <v>210</v>
      </c>
      <c r="C19" s="104">
        <v>15</v>
      </c>
      <c r="D19" s="104">
        <f>B19*C19</f>
        <v>3150</v>
      </c>
    </row>
    <row r="20" spans="1:4" x14ac:dyDescent="0.15">
      <c r="A20" s="104" t="s">
        <v>1140</v>
      </c>
      <c r="B20" s="104">
        <v>160</v>
      </c>
      <c r="C20" s="104">
        <v>12</v>
      </c>
      <c r="D20" s="104">
        <f>B20*C20</f>
        <v>1920</v>
      </c>
    </row>
    <row r="21" spans="1:4" x14ac:dyDescent="0.15">
      <c r="A21" s="104" t="s">
        <v>1141</v>
      </c>
      <c r="B21" s="104">
        <v>170</v>
      </c>
      <c r="C21" s="104">
        <v>8</v>
      </c>
      <c r="D21" s="104">
        <f>B21*C21</f>
        <v>1360</v>
      </c>
    </row>
    <row r="22" spans="1:4" x14ac:dyDescent="0.15">
      <c r="A22" s="104" t="s">
        <v>1142</v>
      </c>
      <c r="B22" s="104">
        <v>140</v>
      </c>
      <c r="C22" s="104">
        <v>6</v>
      </c>
      <c r="D22" s="104">
        <f>B22*C22</f>
        <v>840</v>
      </c>
    </row>
  </sheetData>
  <mergeCells count="11">
    <mergeCell ref="A16:D16"/>
    <mergeCell ref="A17:A18"/>
    <mergeCell ref="B17:B18"/>
    <mergeCell ref="C17:C18"/>
    <mergeCell ref="D17:D18"/>
    <mergeCell ref="A4:D4"/>
    <mergeCell ref="A7:D7"/>
    <mergeCell ref="A8:A9"/>
    <mergeCell ref="B8:B9"/>
    <mergeCell ref="C8:C9"/>
    <mergeCell ref="D8:D9"/>
  </mergeCells>
  <conditionalFormatting sqref="A1:A2 X1:X2">
    <cfRule type="expression" dxfId="114" priority="3">
      <formula>$A$2/$B$2&gt;=0.05</formula>
    </cfRule>
  </conditionalFormatting>
  <conditionalFormatting sqref="B1:B2 Y1:Y2">
    <cfRule type="expression" dxfId="113" priority="4">
      <formula>$A$2/$B$2&gt;=0.1</formula>
    </cfRule>
  </conditionalFormatting>
  <conditionalFormatting sqref="C1:C2 Z1:Z2">
    <cfRule type="expression" dxfId="112" priority="5">
      <formula>$A$2/$B$2&gt;=0.15</formula>
    </cfRule>
  </conditionalFormatting>
  <conditionalFormatting sqref="D1:D2 AA1:AA2">
    <cfRule type="expression" dxfId="111" priority="6">
      <formula>$A$2/$B$2&gt;=0.2</formula>
    </cfRule>
  </conditionalFormatting>
  <conditionalFormatting sqref="E1:E2 AB1:AB2">
    <cfRule type="expression" dxfId="110" priority="7">
      <formula>$A$2/$B$2&gt;=0.25</formula>
    </cfRule>
  </conditionalFormatting>
  <conditionalFormatting sqref="F1:F2 AC1:AC2">
    <cfRule type="expression" dxfId="109" priority="8">
      <formula>$A$2/$B$2&gt;=0.3</formula>
    </cfRule>
  </conditionalFormatting>
  <conditionalFormatting sqref="G1:G2 AD1:AD2">
    <cfRule type="expression" dxfId="108" priority="9">
      <formula>$A$2/$B$2&gt;=0.35</formula>
    </cfRule>
  </conditionalFormatting>
  <conditionalFormatting sqref="H1:H2 AE1:AE2">
    <cfRule type="expression" dxfId="107" priority="10">
      <formula>$A$2/$B$2&gt;=0.4</formula>
    </cfRule>
  </conditionalFormatting>
  <conditionalFormatting sqref="I1:I2 AF1:AF2">
    <cfRule type="expression" dxfId="106" priority="11">
      <formula>$A$2/$B$2&gt;=0.45</formula>
    </cfRule>
  </conditionalFormatting>
  <conditionalFormatting sqref="K1:K2 AH1:AH2">
    <cfRule type="expression" dxfId="105" priority="13">
      <formula>$A$2/$B$2&gt;=0.55</formula>
    </cfRule>
  </conditionalFormatting>
  <conditionalFormatting sqref="L1:L2 AI1:AI2">
    <cfRule type="expression" dxfId="104" priority="14">
      <formula>$A$2/$B$2&gt;=0.6</formula>
    </cfRule>
  </conditionalFormatting>
  <conditionalFormatting sqref="M1:M2 AJ1:AJ2">
    <cfRule type="expression" dxfId="103" priority="15">
      <formula>$A$2/$B$2&gt;=0.65</formula>
    </cfRule>
  </conditionalFormatting>
  <conditionalFormatting sqref="N1:N2 AK1:AK2">
    <cfRule type="expression" dxfId="102" priority="16">
      <formula>$A$2/$B$2&gt;=0.7</formula>
    </cfRule>
  </conditionalFormatting>
  <conditionalFormatting sqref="J1:J2 AG1:AG2">
    <cfRule type="expression" dxfId="101" priority="12">
      <formula>$A$2/$B$2&gt;=0.5</formula>
    </cfRule>
  </conditionalFormatting>
  <conditionalFormatting sqref="P1">
    <cfRule type="expression" dxfId="100" priority="2">
      <formula>$P$1&lt;&gt;""</formula>
    </cfRule>
  </conditionalFormatting>
  <conditionalFormatting sqref="A1:O2 X1:AO2 P2:R2 Q1:R1">
    <cfRule type="expression" dxfId="99" priority="1" stopIfTrue="1">
      <formula>$P$1="Feedback OFF"</formula>
    </cfRule>
  </conditionalFormatting>
  <conditionalFormatting sqref="O1:O2 AL1:AL2">
    <cfRule type="expression" dxfId="98" priority="17">
      <formula>$A$2/$B$2&gt;=0.75</formula>
    </cfRule>
  </conditionalFormatting>
  <conditionalFormatting sqref="P1:P2 AM1:AM2">
    <cfRule type="expression" dxfId="97" priority="18">
      <formula>$A$2/$B$2&gt;=0.8</formula>
    </cfRule>
  </conditionalFormatting>
  <conditionalFormatting sqref="Q1:Q2 AN1:AN2">
    <cfRule type="expression" dxfId="96" priority="19">
      <formula>$A$2/$B$2&gt;=0.85</formula>
    </cfRule>
  </conditionalFormatting>
  <conditionalFormatting sqref="R1:R2 AO1:AO2">
    <cfRule type="expression" dxfId="95" priority="20">
      <formula>$A$2/$B$2&gt;=1</formula>
    </cfRule>
  </conditionalFormatting>
  <dataValidations count="1">
    <dataValidation type="list" allowBlank="1" showInputMessage="1" showErrorMessage="1" sqref="P1" xr:uid="{1F93301A-8820-2B46-A126-61E06486AF39}">
      <formula1>"Feedback ON, Taunting ON, Feedback OFF"</formula1>
    </dataValidation>
  </dataValidations>
  <pageMargins left="0.7" right="0.7" top="0.75" bottom="0.75" header="0.3" footer="0.3"/>
  <pageSetup orientation="portrait" horizontalDpi="0" verticalDpi="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9EA8C6-D7A2-5248-915C-CF3237472BF3}">
  <sheetPr>
    <tabColor rgb="FF4FADEA"/>
  </sheetPr>
  <dimension ref="A1:H25"/>
  <sheetViews>
    <sheetView showGridLines="0" zoomScale="130" zoomScaleNormal="130" workbookViewId="0">
      <selection activeCell="G7" sqref="G7"/>
    </sheetView>
  </sheetViews>
  <sheetFormatPr baseColWidth="10" defaultRowHeight="9" x14ac:dyDescent="0.15"/>
  <cols>
    <col min="1" max="1" width="24.33203125" style="92" customWidth="1"/>
    <col min="2" max="2" width="14.1640625" style="92" customWidth="1"/>
    <col min="3" max="3" width="15.6640625" style="92" customWidth="1"/>
    <col min="4" max="4" width="21.1640625" style="92" customWidth="1"/>
    <col min="5" max="5" width="9.33203125" style="92" customWidth="1"/>
    <col min="6" max="6" width="6.1640625" style="92" customWidth="1"/>
    <col min="7" max="16384" width="10.83203125" style="92"/>
  </cols>
  <sheetData>
    <row r="1" spans="1:8" s="93" customFormat="1" x14ac:dyDescent="0.15"/>
    <row r="2" spans="1:8" s="93" customFormat="1" x14ac:dyDescent="0.15"/>
    <row r="3" spans="1:8" x14ac:dyDescent="0.15">
      <c r="A3" s="94">
        <v>0</v>
      </c>
      <c r="B3" s="95"/>
      <c r="C3" s="95"/>
      <c r="D3" s="95"/>
      <c r="E3" s="95"/>
      <c r="F3" s="95"/>
      <c r="G3" s="95"/>
    </row>
    <row r="4" spans="1:8" ht="74" customHeight="1" x14ac:dyDescent="0.15">
      <c r="A4" s="96">
        <v>0</v>
      </c>
      <c r="B4" s="96"/>
      <c r="C4" s="96"/>
      <c r="D4" s="96"/>
      <c r="E4" s="96"/>
      <c r="F4" s="96"/>
      <c r="G4" s="96"/>
      <c r="H4" s="170"/>
    </row>
    <row r="5" spans="1:8" x14ac:dyDescent="0.15">
      <c r="A5" s="160"/>
      <c r="B5" s="117"/>
      <c r="C5" s="117"/>
      <c r="D5" s="117"/>
      <c r="E5" s="117"/>
      <c r="F5" s="117"/>
      <c r="G5" s="117"/>
    </row>
    <row r="7" spans="1:8" x14ac:dyDescent="0.15">
      <c r="A7" s="171">
        <v>0</v>
      </c>
      <c r="B7" s="171"/>
      <c r="C7" s="171"/>
      <c r="D7" s="171"/>
    </row>
    <row r="8" spans="1:8" x14ac:dyDescent="0.15">
      <c r="A8" s="167">
        <v>0</v>
      </c>
      <c r="B8" s="167">
        <v>0</v>
      </c>
      <c r="C8" s="167">
        <v>0</v>
      </c>
      <c r="D8" s="167">
        <v>0</v>
      </c>
    </row>
    <row r="9" spans="1:8" ht="52" customHeight="1" x14ac:dyDescent="0.15">
      <c r="A9" s="167"/>
      <c r="B9" s="167"/>
      <c r="C9" s="167"/>
      <c r="D9" s="167"/>
    </row>
    <row r="10" spans="1:8" x14ac:dyDescent="0.15">
      <c r="A10" s="104">
        <v>0</v>
      </c>
      <c r="B10" s="172">
        <v>0</v>
      </c>
      <c r="C10" s="104">
        <v>0</v>
      </c>
      <c r="D10" s="172">
        <v>1</v>
      </c>
      <c r="E10" s="92">
        <v>0</v>
      </c>
    </row>
    <row r="11" spans="1:8" x14ac:dyDescent="0.15">
      <c r="A11" s="104">
        <v>0</v>
      </c>
      <c r="B11" s="172">
        <v>0</v>
      </c>
      <c r="C11" s="104">
        <v>0</v>
      </c>
      <c r="D11" s="172">
        <v>1</v>
      </c>
    </row>
    <row r="12" spans="1:8" x14ac:dyDescent="0.15">
      <c r="A12" s="104">
        <v>0</v>
      </c>
      <c r="B12" s="172">
        <v>0</v>
      </c>
      <c r="C12" s="104">
        <v>0</v>
      </c>
      <c r="D12" s="172">
        <v>0</v>
      </c>
    </row>
    <row r="13" spans="1:8" x14ac:dyDescent="0.15">
      <c r="A13" s="104">
        <v>0</v>
      </c>
      <c r="B13" s="172">
        <v>0</v>
      </c>
      <c r="C13" s="104">
        <v>0</v>
      </c>
      <c r="D13" s="172">
        <v>1</v>
      </c>
    </row>
    <row r="16" spans="1:8" x14ac:dyDescent="0.15">
      <c r="A16" s="171">
        <v>0</v>
      </c>
      <c r="B16" s="171"/>
      <c r="C16" s="171"/>
      <c r="D16" s="171"/>
    </row>
    <row r="17" spans="1:5" x14ac:dyDescent="0.15">
      <c r="A17" s="167">
        <v>0</v>
      </c>
      <c r="B17" s="167">
        <v>0</v>
      </c>
      <c r="C17" s="167">
        <v>0</v>
      </c>
      <c r="D17" s="167">
        <v>0</v>
      </c>
    </row>
    <row r="18" spans="1:5" ht="52" customHeight="1" x14ac:dyDescent="0.15">
      <c r="A18" s="167"/>
      <c r="B18" s="167"/>
      <c r="C18" s="167"/>
      <c r="D18" s="167"/>
    </row>
    <row r="19" spans="1:5" x14ac:dyDescent="0.15">
      <c r="A19" s="104">
        <v>0</v>
      </c>
      <c r="B19" s="172">
        <v>0</v>
      </c>
      <c r="C19" s="104">
        <v>0</v>
      </c>
      <c r="D19" s="172">
        <v>1</v>
      </c>
      <c r="E19" s="92">
        <v>0</v>
      </c>
    </row>
    <row r="20" spans="1:5" x14ac:dyDescent="0.15">
      <c r="A20" s="104">
        <v>0</v>
      </c>
      <c r="B20" s="172">
        <v>0</v>
      </c>
      <c r="C20" s="104">
        <v>0</v>
      </c>
      <c r="D20" s="172">
        <v>1</v>
      </c>
    </row>
    <row r="21" spans="1:5" x14ac:dyDescent="0.15">
      <c r="A21" s="104">
        <v>0</v>
      </c>
      <c r="B21" s="172">
        <v>0</v>
      </c>
      <c r="C21" s="104">
        <v>0</v>
      </c>
      <c r="D21" s="172">
        <v>0</v>
      </c>
    </row>
    <row r="22" spans="1:5" x14ac:dyDescent="0.15">
      <c r="A22" s="104">
        <v>0</v>
      </c>
      <c r="B22" s="172">
        <v>0</v>
      </c>
      <c r="C22" s="104">
        <v>0</v>
      </c>
      <c r="D22" s="172">
        <v>1</v>
      </c>
    </row>
    <row r="24" spans="1:5" x14ac:dyDescent="0.15">
      <c r="B24" s="100">
        <v>0</v>
      </c>
    </row>
    <row r="25" spans="1:5" x14ac:dyDescent="0.15">
      <c r="B25" s="92">
        <v>0</v>
      </c>
    </row>
  </sheetData>
  <mergeCells count="11">
    <mergeCell ref="A16:D16"/>
    <mergeCell ref="A17:A18"/>
    <mergeCell ref="B17:B18"/>
    <mergeCell ref="C17:C18"/>
    <mergeCell ref="D17:D18"/>
    <mergeCell ref="A4:G4"/>
    <mergeCell ref="A7:D7"/>
    <mergeCell ref="A8:A9"/>
    <mergeCell ref="B8:B9"/>
    <mergeCell ref="C8:C9"/>
    <mergeCell ref="D8:D9"/>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63439-9E52-DA47-8AA0-F39B75D893BA}">
  <sheetPr>
    <tabColor rgb="FF4FADEA"/>
  </sheetPr>
  <dimension ref="A1:I25"/>
  <sheetViews>
    <sheetView showGridLines="0" zoomScale="130" zoomScaleNormal="130" workbookViewId="0">
      <selection activeCell="D10" sqref="D10"/>
    </sheetView>
  </sheetViews>
  <sheetFormatPr baseColWidth="10" defaultRowHeight="9" x14ac:dyDescent="0.15"/>
  <cols>
    <col min="1" max="1" width="24.33203125" style="92" customWidth="1"/>
    <col min="2" max="2" width="14.1640625" style="92" customWidth="1"/>
    <col min="3" max="3" width="15.6640625" style="92" customWidth="1"/>
    <col min="4" max="4" width="21.1640625" style="92" customWidth="1"/>
    <col min="5" max="5" width="9.33203125" style="92" customWidth="1"/>
    <col min="6" max="6" width="6.1640625" style="92" customWidth="1"/>
    <col min="7" max="16384" width="10.83203125" style="92"/>
  </cols>
  <sheetData>
    <row r="1" spans="1:9" s="93" customFormat="1" x14ac:dyDescent="0.15">
      <c r="I1" s="93" t="s">
        <v>1392</v>
      </c>
    </row>
    <row r="2" spans="1:9" s="93" customFormat="1" x14ac:dyDescent="0.15">
      <c r="A2" s="139" t="str">
        <f ca="1">IF('Value Shift'!$D$2="DRAGGING CELLS IS NOT PERMITTED. PLEASE UNDO LAST ACTION!!",0,IF('Value Shift'!$P$1&lt;&gt;"Feedback OFF",IF(Scoreboard!$F$28="",IFERROR(IF(B2=0,C2,IF(C2/B2&gt;=Scoreboard!$F$19,C2,"")),""),0),0))</f>
        <v/>
      </c>
      <c r="B2" s="139">
        <f>SUMIF('Value ShiftPT'!A3:$AL$25,"&gt;0")</f>
        <v>6</v>
      </c>
      <c r="C2" s="93">
        <f ca="1">SUMIFS('Value ShiftPT'!A3:$AL$25, 'Value ShiftPT'!A3:$AL$25, "&gt;0", 'Value ShiftSC'!A3:$AL$25, "PerfectMsg")+ABS(SUMIFS('Value ShiftPT'!A3:$AL$25, 'Value ShiftPT'!A3:$AL$25, "&lt;0", 'Value ShiftSC'!A3:$AL$25, "PerfectMsg"))</f>
        <v>0</v>
      </c>
    </row>
    <row r="3" spans="1:9" x14ac:dyDescent="0.15">
      <c r="A3" s="94">
        <v>0</v>
      </c>
      <c r="B3" s="95"/>
      <c r="C3" s="95"/>
      <c r="D3" s="95"/>
      <c r="E3" s="95"/>
      <c r="F3" s="95"/>
      <c r="G3" s="95"/>
    </row>
    <row r="4" spans="1:9" ht="74" customHeight="1" x14ac:dyDescent="0.15">
      <c r="A4" s="96">
        <v>0</v>
      </c>
      <c r="B4" s="96"/>
      <c r="C4" s="96"/>
      <c r="D4" s="96"/>
      <c r="E4" s="96"/>
      <c r="F4" s="96"/>
      <c r="G4" s="96"/>
      <c r="H4" s="170"/>
    </row>
    <row r="5" spans="1:9" x14ac:dyDescent="0.15">
      <c r="A5" s="160"/>
      <c r="B5" s="117"/>
      <c r="C5" s="117"/>
      <c r="D5" s="117"/>
      <c r="E5" s="117"/>
      <c r="F5" s="117"/>
      <c r="G5" s="117"/>
    </row>
    <row r="7" spans="1:9" x14ac:dyDescent="0.15">
      <c r="A7" s="171">
        <v>0</v>
      </c>
      <c r="B7" s="171"/>
      <c r="C7" s="171"/>
      <c r="D7" s="171"/>
    </row>
    <row r="8" spans="1:9" x14ac:dyDescent="0.15">
      <c r="A8" s="167">
        <v>0</v>
      </c>
      <c r="B8" s="167">
        <v>0</v>
      </c>
      <c r="C8" s="167">
        <v>0</v>
      </c>
      <c r="D8" s="167">
        <v>0</v>
      </c>
    </row>
    <row r="9" spans="1:9" ht="52" customHeight="1" x14ac:dyDescent="0.15">
      <c r="A9" s="167"/>
      <c r="B9" s="167"/>
      <c r="C9" s="167"/>
      <c r="D9" s="167"/>
    </row>
    <row r="10" spans="1:9" x14ac:dyDescent="0.15">
      <c r="A10" s="104">
        <v>0</v>
      </c>
      <c r="B10" s="172">
        <v>0</v>
      </c>
      <c r="C10" s="104">
        <v>0</v>
      </c>
      <c r="D10" s="172" t="str">
        <f ca="1">_xlfn.IFS(ISBLANK('Value Shift'!D10),"",IF(NOT(ISNA('#_Value Shift'!D10)),IF(ISNA('Value Shift'!D10),TRUE,FALSE),FALSE),"StuNAMsg",IF(AND(ISNA('#_Value Shift'!D10),ISNA('Value Shift'!D10)),TRUE,FALSE),"PerfectMsg",IF(NOT(ISERROR('#_Value Shift'!D10)),IF(ISERROR('Value Shift'!D10),TRUE,FALSE),FALSE),"StuErrorMsg",IF(TYPE('#_Value Shift'!D10)&lt;&gt;TYPE('Value Shift'!D10),TRUE,FALSE),"WrongTypeMsg",IF(_xlfn.ISFORMULA('#_Value Shift'!D10),IF(NOT(_xlfn.ISFORMULA('Value Shift'!D10)),TRUE),FALSE),"MissingFormulaMsg",IF(NOT(AND(ISNUMBER(FIND("[",_xlfn.FORMULATEXT('#_Value Shift'!D10))),ISNUMBER(FIND("!",_xlfn.FORMULATEXT('#_Value Shift'!D10))))),AND(ISNUMBER(FIND("[",_xlfn.FORMULATEXT('Value Shift'!D10))),ISNUMBER(FIND("!",_xlfn.FORMULATEXT('Value Shift'!D10)))),FALSE),"ExternalRefsMsg",IF(ISNUMBER('#_Value Shift'!D10),IF(ABS('#_Value Shift'!D10-'Value Shift'!D10)&gt;0.00001,TRUE,FALSE),IF('#_Value Shift'!D10&lt;&gt;'Value Shift'!D10,TRUE,FALSE)),IF(ISNUMBER('#_Value Shift'!D10),IF('#_Value Shift'!D10&gt;'Value Shift'!D10,"TooLow","TooHigh"),"WrongAnswer"),NOT(_xlfn.ISFORMULA('#_Value Shift'!D10)),"PerfectMsg",IF((LEN(SUBSTITUTE(SUBSTITUTE(SUBSTITUTE(SUBSTITUTE(SUBSTITUTE(SUBSTITUTE(SUBSTITUTE(SUBSTITUTE(SUBSTITUTE(SUBSTITUTE(SUBSTITUTE(SUBSTITUTE(SUBSTITUTE(SUBSTITUTE(SUBSTITUTE(SUBSTITUTE(SUBSTITUTE(SUBSTITUTE(SUBSTITUTE(SUBSTITUTE(SUBSTITUTE(SUBSTITUTE(SUBSTITUTE(SUBSTITUTE(IF(_xlfn.ISFORMULA('Value Shift'!D10),_xlfn.FORMULATEXT('Value Shift'!D10),'Value Shift'!D10),"9","#"),"8","#"),"7","#"),"6","#"),"5","#"),"4","#"),"3","#"),"2","#"),"1","#"),"0","#"),CHAR(10),""),"$",""),"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Value Shift'!D10),_xlfn.FORMULATEXT('Value Shift'!D10),'Value Shift'!D10),"9","#"),"8","#"),"7","#"),"6","#"),"5","#"),"4","#"),"3","#"),"2","#"),"1","#"),"0","#"),CHAR(10),""),"$",""),"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Value Shift'!D10),_xlfn.FORMULATEXT('#_Value Shift'!D10),'#_Value Shift'!D10),"9","#"),"8","#"),"7","#"),"6","#"),"5","#"),"4","#"),"3","#"),"2","#"),"1","#"),"0","#"),CHAR(10),""),"$",""),"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Value Shift'!D10),_xlfn.FORMULATEXT('#_Value Shift'!D10),'#_Value Shift'!D10),"9","#"),"8","#"),"7","#"),"6","#"),"5","#"),"4","#"),"3","#"),"2","#"),"1","#"),"0","#"),CHAR(10),""),"$","")," ",""),",","@"),"&gt;","@"),"&lt;","@"),"=","@"),")","@"),"(","@"),"^","@"),"/","@"),"+","@"),"*","@"),"-","@"),"@#","")))/2,TRUE,FALSE),"HardCodeMsg",IF(LEN(IF(_xlfn.ISFORMULA('Value Shift'!D10),_xlfn.FORMULATEXT('Value Shift'!D10),'Value Shift'!D10))-LEN(SUBSTITUTE(IF(_xlfn.ISFORMULA('Value Shift'!D10),_xlfn.FORMULATEXT('Value Shift'!D10),'Value Shift'!D10),"""",""))&gt;LEN(IF(_xlfn.ISFORMULA('#_Value Shift'!D10),_xlfn.FORMULATEXT('#_Value Shift'!D10),'#_Value Shift'!D10))-LEN(SUBSTITUTE(IF(_xlfn.ISFORMULA('#_Value Shift'!D10),_xlfn.FORMULATEXT('#_Value Shift'!D10),'#_Value Shift'!D10),"""","")),TRUE,FALSE),"HardQuoteMsg",IF(LEN(IF(_xlfn.ISFORMULA('Value Shift'!D10),_xlfn.FORMULATEXT('Value Shift'!D10),'Value Shift'!D10))-LEN(SUBSTITUTE(IF(_xlfn.ISFORMULA('Value Shift'!D10),_xlfn.FORMULATEXT('Value Shift'!D10),'Value Shift'!D10),"$",""))&lt;0.5*(LEN(IF(_xlfn.ISFORMULA('#_Value Shift'!D10),_xlfn.FORMULATEXT('#_Value Shift'!D10),'#_Value Shift'!D10))-LEN(SUBSTITUTE(IF(_xlfn.ISFORMULA('#_Value Shift'!D10),_xlfn.FORMULATEXT('#_Value Shift'!D10),'#_Value Shift'!D10),"$",""))),TRUE,FALSE),"MissingAbsMsg",TRUE,"PerfectMsg")</f>
        <v/>
      </c>
      <c r="E10" s="92">
        <v>0</v>
      </c>
    </row>
    <row r="11" spans="1:9" x14ac:dyDescent="0.15">
      <c r="A11" s="104">
        <v>0</v>
      </c>
      <c r="B11" s="172">
        <v>0</v>
      </c>
      <c r="C11" s="104">
        <v>0</v>
      </c>
      <c r="D11" s="172" t="str">
        <f ca="1">_xlfn.IFS(ISBLANK('Value Shift'!D11),"",IF(NOT(ISNA('#_Value Shift'!D11)),IF(ISNA('Value Shift'!D11),TRUE,FALSE),FALSE),"StuNAMsg",IF(AND(ISNA('#_Value Shift'!D11),ISNA('Value Shift'!D11)),TRUE,FALSE),"PerfectMsg",IF(NOT(ISERROR('#_Value Shift'!D11)),IF(ISERROR('Value Shift'!D11),TRUE,FALSE),FALSE),"StuErrorMsg",IF(TYPE('#_Value Shift'!D11)&lt;&gt;TYPE('Value Shift'!D11),TRUE,FALSE),"WrongTypeMsg",IF(_xlfn.ISFORMULA('#_Value Shift'!D11),IF(NOT(_xlfn.ISFORMULA('Value Shift'!D11)),TRUE),FALSE),"MissingFormulaMsg",IF(NOT(AND(ISNUMBER(FIND("[",_xlfn.FORMULATEXT('#_Value Shift'!D11))),ISNUMBER(FIND("!",_xlfn.FORMULATEXT('#_Value Shift'!D11))))),AND(ISNUMBER(FIND("[",_xlfn.FORMULATEXT('Value Shift'!D11))),ISNUMBER(FIND("!",_xlfn.FORMULATEXT('Value Shift'!D11)))),FALSE),"ExternalRefsMsg",IF(ISNUMBER('#_Value Shift'!D11),IF(ABS('#_Value Shift'!D11-'Value Shift'!D11)&gt;0.00001,TRUE,FALSE),IF('#_Value Shift'!D11&lt;&gt;'Value Shift'!D11,TRUE,FALSE)),IF(ISNUMBER('#_Value Shift'!D11),IF('#_Value Shift'!D11&gt;'Value Shift'!D11,"TooLow","TooHigh"),"WrongAnswer"),NOT(_xlfn.ISFORMULA('#_Value Shift'!D11)),"PerfectMsg",IF((LEN(SUBSTITUTE(SUBSTITUTE(SUBSTITUTE(SUBSTITUTE(SUBSTITUTE(SUBSTITUTE(SUBSTITUTE(SUBSTITUTE(SUBSTITUTE(SUBSTITUTE(SUBSTITUTE(SUBSTITUTE(SUBSTITUTE(SUBSTITUTE(SUBSTITUTE(SUBSTITUTE(SUBSTITUTE(SUBSTITUTE(SUBSTITUTE(SUBSTITUTE(SUBSTITUTE(SUBSTITUTE(SUBSTITUTE(SUBSTITUTE(IF(_xlfn.ISFORMULA('Value Shift'!D11),_xlfn.FORMULATEXT('Value Shift'!D11),'Value Shift'!D11),"9","#"),"8","#"),"7","#"),"6","#"),"5","#"),"4","#"),"3","#"),"2","#"),"1","#"),"0","#"),CHAR(10),""),"$",""),"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Value Shift'!D11),_xlfn.FORMULATEXT('Value Shift'!D11),'Value Shift'!D11),"9","#"),"8","#"),"7","#"),"6","#"),"5","#"),"4","#"),"3","#"),"2","#"),"1","#"),"0","#"),CHAR(10),""),"$",""),"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Value Shift'!D11),_xlfn.FORMULATEXT('#_Value Shift'!D11),'#_Value Shift'!D11),"9","#"),"8","#"),"7","#"),"6","#"),"5","#"),"4","#"),"3","#"),"2","#"),"1","#"),"0","#"),CHAR(10),""),"$",""),"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Value Shift'!D11),_xlfn.FORMULATEXT('#_Value Shift'!D11),'#_Value Shift'!D11),"9","#"),"8","#"),"7","#"),"6","#"),"5","#"),"4","#"),"3","#"),"2","#"),"1","#"),"0","#"),CHAR(10),""),"$","")," ",""),",","@"),"&gt;","@"),"&lt;","@"),"=","@"),")","@"),"(","@"),"^","@"),"/","@"),"+","@"),"*","@"),"-","@"),"@#","")))/2,TRUE,FALSE),"HardCodeMsg",IF(LEN(IF(_xlfn.ISFORMULA('Value Shift'!D11),_xlfn.FORMULATEXT('Value Shift'!D11),'Value Shift'!D11))-LEN(SUBSTITUTE(IF(_xlfn.ISFORMULA('Value Shift'!D11),_xlfn.FORMULATEXT('Value Shift'!D11),'Value Shift'!D11),"""",""))&gt;LEN(IF(_xlfn.ISFORMULA('#_Value Shift'!D11),_xlfn.FORMULATEXT('#_Value Shift'!D11),'#_Value Shift'!D11))-LEN(SUBSTITUTE(IF(_xlfn.ISFORMULA('#_Value Shift'!D11),_xlfn.FORMULATEXT('#_Value Shift'!D11),'#_Value Shift'!D11),"""","")),TRUE,FALSE),"HardQuoteMsg",IF(LEN(IF(_xlfn.ISFORMULA('Value Shift'!D11),_xlfn.FORMULATEXT('Value Shift'!D11),'Value Shift'!D11))-LEN(SUBSTITUTE(IF(_xlfn.ISFORMULA('Value Shift'!D11),_xlfn.FORMULATEXT('Value Shift'!D11),'Value Shift'!D11),"$",""))&lt;0.5*(LEN(IF(_xlfn.ISFORMULA('#_Value Shift'!D11),_xlfn.FORMULATEXT('#_Value Shift'!D11),'#_Value Shift'!D11))-LEN(SUBSTITUTE(IF(_xlfn.ISFORMULA('#_Value Shift'!D11),_xlfn.FORMULATEXT('#_Value Shift'!D11),'#_Value Shift'!D11),"$",""))),TRUE,FALSE),"MissingAbsMsg",TRUE,"PerfectMsg")</f>
        <v/>
      </c>
    </row>
    <row r="12" spans="1:9" x14ac:dyDescent="0.15">
      <c r="A12" s="104">
        <v>0</v>
      </c>
      <c r="B12" s="172">
        <v>0</v>
      </c>
      <c r="C12" s="104">
        <v>0</v>
      </c>
      <c r="D12" s="172" t="str">
        <f ca="1">_xlfn.IFS(ISBLANK('Value Shift'!D12),"",IF(NOT(ISNA('#_Value Shift'!D12)),IF(ISNA('Value Shift'!D12),TRUE,FALSE),FALSE),"StuNAMsg",IF(AND(ISNA('#_Value Shift'!D12),ISNA('Value Shift'!D12)),TRUE,FALSE),"PerfectMsg",IF(NOT(ISERROR('#_Value Shift'!D12)),IF(ISERROR('Value Shift'!D12),TRUE,FALSE),FALSE),"StuErrorMsg",IF(TYPE('#_Value Shift'!D12)&lt;&gt;TYPE('Value Shift'!D12),TRUE,FALSE),"WrongTypeMsg",IF(_xlfn.ISFORMULA('#_Value Shift'!D12),IF(NOT(_xlfn.ISFORMULA('Value Shift'!D12)),TRUE),FALSE),"MissingFormulaMsg",IF(NOT(AND(ISNUMBER(FIND("[",_xlfn.FORMULATEXT('#_Value Shift'!D12))),ISNUMBER(FIND("!",_xlfn.FORMULATEXT('#_Value Shift'!D12))))),AND(ISNUMBER(FIND("[",_xlfn.FORMULATEXT('Value Shift'!D12))),ISNUMBER(FIND("!",_xlfn.FORMULATEXT('Value Shift'!D12)))),FALSE),"ExternalRefsMsg",IF(ISNUMBER('#_Value Shift'!D12),IF(ABS('#_Value Shift'!D12-'Value Shift'!D12)&gt;0.00001,TRUE,FALSE),IF('#_Value Shift'!D12&lt;&gt;'Value Shift'!D12,TRUE,FALSE)),IF(ISNUMBER('#_Value Shift'!D12),IF('#_Value Shift'!D12&gt;'Value Shift'!D12,"TooLow","TooHigh"),"WrongAnswer"),NOT(_xlfn.ISFORMULA('#_Value Shift'!D12)),"PerfectMsg",IF((LEN(SUBSTITUTE(SUBSTITUTE(SUBSTITUTE(SUBSTITUTE(SUBSTITUTE(SUBSTITUTE(SUBSTITUTE(SUBSTITUTE(SUBSTITUTE(SUBSTITUTE(SUBSTITUTE(SUBSTITUTE(SUBSTITUTE(SUBSTITUTE(SUBSTITUTE(SUBSTITUTE(SUBSTITUTE(SUBSTITUTE(SUBSTITUTE(SUBSTITUTE(SUBSTITUTE(SUBSTITUTE(SUBSTITUTE(SUBSTITUTE(IF(_xlfn.ISFORMULA('Value Shift'!D12),_xlfn.FORMULATEXT('Value Shift'!D12),'Value Shift'!D12),"9","#"),"8","#"),"7","#"),"6","#"),"5","#"),"4","#"),"3","#"),"2","#"),"1","#"),"0","#"),CHAR(10),""),"$",""),"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Value Shift'!D12),_xlfn.FORMULATEXT('Value Shift'!D12),'Value Shift'!D12),"9","#"),"8","#"),"7","#"),"6","#"),"5","#"),"4","#"),"3","#"),"2","#"),"1","#"),"0","#"),CHAR(10),""),"$",""),"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Value Shift'!D12),_xlfn.FORMULATEXT('#_Value Shift'!D12),'#_Value Shift'!D12),"9","#"),"8","#"),"7","#"),"6","#"),"5","#"),"4","#"),"3","#"),"2","#"),"1","#"),"0","#"),CHAR(10),""),"$",""),"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Value Shift'!D12),_xlfn.FORMULATEXT('#_Value Shift'!D12),'#_Value Shift'!D12),"9","#"),"8","#"),"7","#"),"6","#"),"5","#"),"4","#"),"3","#"),"2","#"),"1","#"),"0","#"),CHAR(10),""),"$","")," ",""),",","@"),"&gt;","@"),"&lt;","@"),"=","@"),")","@"),"(","@"),"^","@"),"/","@"),"+","@"),"*","@"),"-","@"),"@#","")))/2,TRUE,FALSE),"HardCodeMsg",IF(LEN(IF(_xlfn.ISFORMULA('Value Shift'!D12),_xlfn.FORMULATEXT('Value Shift'!D12),'Value Shift'!D12))-LEN(SUBSTITUTE(IF(_xlfn.ISFORMULA('Value Shift'!D12),_xlfn.FORMULATEXT('Value Shift'!D12),'Value Shift'!D12),"""",""))&gt;LEN(IF(_xlfn.ISFORMULA('#_Value Shift'!D12),_xlfn.FORMULATEXT('#_Value Shift'!D12),'#_Value Shift'!D12))-LEN(SUBSTITUTE(IF(_xlfn.ISFORMULA('#_Value Shift'!D12),_xlfn.FORMULATEXT('#_Value Shift'!D12),'#_Value Shift'!D12),"""","")),TRUE,FALSE),"HardQuoteMsg",IF(LEN(IF(_xlfn.ISFORMULA('Value Shift'!D12),_xlfn.FORMULATEXT('Value Shift'!D12),'Value Shift'!D12))-LEN(SUBSTITUTE(IF(_xlfn.ISFORMULA('Value Shift'!D12),_xlfn.FORMULATEXT('Value Shift'!D12),'Value Shift'!D12),"$",""))&lt;0.5*(LEN(IF(_xlfn.ISFORMULA('#_Value Shift'!D12),_xlfn.FORMULATEXT('#_Value Shift'!D12),'#_Value Shift'!D12))-LEN(SUBSTITUTE(IF(_xlfn.ISFORMULA('#_Value Shift'!D12),_xlfn.FORMULATEXT('#_Value Shift'!D12),'#_Value Shift'!D12),"$",""))),TRUE,FALSE),"MissingAbsMsg",TRUE,"PerfectMsg")</f>
        <v/>
      </c>
    </row>
    <row r="13" spans="1:9" x14ac:dyDescent="0.15">
      <c r="A13" s="104">
        <v>0</v>
      </c>
      <c r="B13" s="172">
        <v>0</v>
      </c>
      <c r="C13" s="104">
        <v>0</v>
      </c>
      <c r="D13" s="172" t="str">
        <f ca="1">_xlfn.IFS(ISBLANK('Value Shift'!D13),"",IF(NOT(ISNA('#_Value Shift'!D13)),IF(ISNA('Value Shift'!D13),TRUE,FALSE),FALSE),"StuNAMsg",IF(AND(ISNA('#_Value Shift'!D13),ISNA('Value Shift'!D13)),TRUE,FALSE),"PerfectMsg",IF(NOT(ISERROR('#_Value Shift'!D13)),IF(ISERROR('Value Shift'!D13),TRUE,FALSE),FALSE),"StuErrorMsg",IF(TYPE('#_Value Shift'!D13)&lt;&gt;TYPE('Value Shift'!D13),TRUE,FALSE),"WrongTypeMsg",IF(_xlfn.ISFORMULA('#_Value Shift'!D13),IF(NOT(_xlfn.ISFORMULA('Value Shift'!D13)),TRUE),FALSE),"MissingFormulaMsg",IF(NOT(AND(ISNUMBER(FIND("[",_xlfn.FORMULATEXT('#_Value Shift'!D13))),ISNUMBER(FIND("!",_xlfn.FORMULATEXT('#_Value Shift'!D13))))),AND(ISNUMBER(FIND("[",_xlfn.FORMULATEXT('Value Shift'!D13))),ISNUMBER(FIND("!",_xlfn.FORMULATEXT('Value Shift'!D13)))),FALSE),"ExternalRefsMsg",IF(ISNUMBER('#_Value Shift'!D13),IF(ABS('#_Value Shift'!D13-'Value Shift'!D13)&gt;0.00001,TRUE,FALSE),IF('#_Value Shift'!D13&lt;&gt;'Value Shift'!D13,TRUE,FALSE)),IF(ISNUMBER('#_Value Shift'!D13),IF('#_Value Shift'!D13&gt;'Value Shift'!D13,"TooLow","TooHigh"),"WrongAnswer"),NOT(_xlfn.ISFORMULA('#_Value Shift'!D13)),"PerfectMsg",IF((LEN(SUBSTITUTE(SUBSTITUTE(SUBSTITUTE(SUBSTITUTE(SUBSTITUTE(SUBSTITUTE(SUBSTITUTE(SUBSTITUTE(SUBSTITUTE(SUBSTITUTE(SUBSTITUTE(SUBSTITUTE(SUBSTITUTE(SUBSTITUTE(SUBSTITUTE(SUBSTITUTE(SUBSTITUTE(SUBSTITUTE(SUBSTITUTE(SUBSTITUTE(SUBSTITUTE(SUBSTITUTE(SUBSTITUTE(SUBSTITUTE(IF(_xlfn.ISFORMULA('Value Shift'!D13),_xlfn.FORMULATEXT('Value Shift'!D13),'Value Shift'!D13),"9","#"),"8","#"),"7","#"),"6","#"),"5","#"),"4","#"),"3","#"),"2","#"),"1","#"),"0","#"),CHAR(10),""),"$",""),"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Value Shift'!D13),_xlfn.FORMULATEXT('Value Shift'!D13),'Value Shift'!D13),"9","#"),"8","#"),"7","#"),"6","#"),"5","#"),"4","#"),"3","#"),"2","#"),"1","#"),"0","#"),CHAR(10),""),"$",""),"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Value Shift'!D13),_xlfn.FORMULATEXT('#_Value Shift'!D13),'#_Value Shift'!D13),"9","#"),"8","#"),"7","#"),"6","#"),"5","#"),"4","#"),"3","#"),"2","#"),"1","#"),"0","#"),CHAR(10),""),"$",""),"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Value Shift'!D13),_xlfn.FORMULATEXT('#_Value Shift'!D13),'#_Value Shift'!D13),"9","#"),"8","#"),"7","#"),"6","#"),"5","#"),"4","#"),"3","#"),"2","#"),"1","#"),"0","#"),CHAR(10),""),"$","")," ",""),",","@"),"&gt;","@"),"&lt;","@"),"=","@"),")","@"),"(","@"),"^","@"),"/","@"),"+","@"),"*","@"),"-","@"),"@#","")))/2,TRUE,FALSE),"HardCodeMsg",IF(LEN(IF(_xlfn.ISFORMULA('Value Shift'!D13),_xlfn.FORMULATEXT('Value Shift'!D13),'Value Shift'!D13))-LEN(SUBSTITUTE(IF(_xlfn.ISFORMULA('Value Shift'!D13),_xlfn.FORMULATEXT('Value Shift'!D13),'Value Shift'!D13),"""",""))&gt;LEN(IF(_xlfn.ISFORMULA('#_Value Shift'!D13),_xlfn.FORMULATEXT('#_Value Shift'!D13),'#_Value Shift'!D13))-LEN(SUBSTITUTE(IF(_xlfn.ISFORMULA('#_Value Shift'!D13),_xlfn.FORMULATEXT('#_Value Shift'!D13),'#_Value Shift'!D13),"""","")),TRUE,FALSE),"HardQuoteMsg",IF(LEN(IF(_xlfn.ISFORMULA('Value Shift'!D13),_xlfn.FORMULATEXT('Value Shift'!D13),'Value Shift'!D13))-LEN(SUBSTITUTE(IF(_xlfn.ISFORMULA('Value Shift'!D13),_xlfn.FORMULATEXT('Value Shift'!D13),'Value Shift'!D13),"$",""))&lt;0.5*(LEN(IF(_xlfn.ISFORMULA('#_Value Shift'!D13),_xlfn.FORMULATEXT('#_Value Shift'!D13),'#_Value Shift'!D13))-LEN(SUBSTITUTE(IF(_xlfn.ISFORMULA('#_Value Shift'!D13),_xlfn.FORMULATEXT('#_Value Shift'!D13),'#_Value Shift'!D13),"$",""))),TRUE,FALSE),"MissingAbsMsg",TRUE,"PerfectMsg")</f>
        <v/>
      </c>
    </row>
    <row r="16" spans="1:9" x14ac:dyDescent="0.15">
      <c r="A16" s="171">
        <v>0</v>
      </c>
      <c r="B16" s="171"/>
      <c r="C16" s="171"/>
      <c r="D16" s="171"/>
    </row>
    <row r="17" spans="1:5" x14ac:dyDescent="0.15">
      <c r="A17" s="167">
        <v>0</v>
      </c>
      <c r="B17" s="167">
        <v>0</v>
      </c>
      <c r="C17" s="167">
        <v>0</v>
      </c>
      <c r="D17" s="167">
        <v>0</v>
      </c>
    </row>
    <row r="18" spans="1:5" ht="52" customHeight="1" x14ac:dyDescent="0.15">
      <c r="A18" s="167"/>
      <c r="B18" s="167"/>
      <c r="C18" s="167"/>
      <c r="D18" s="167"/>
    </row>
    <row r="19" spans="1:5" x14ac:dyDescent="0.15">
      <c r="A19" s="104">
        <v>0</v>
      </c>
      <c r="B19" s="172">
        <v>210</v>
      </c>
      <c r="C19" s="104">
        <v>0</v>
      </c>
      <c r="D19" s="172" t="str">
        <f ca="1">_xlfn.IFS(ISBLANK('Value Shift'!D19),"",IF(NOT(ISNA('#_Value Shift'!D19)),IF(ISNA('Value Shift'!D19),TRUE,FALSE),FALSE),"StuNAMsg",IF(AND(ISNA('#_Value Shift'!D19),ISNA('Value Shift'!D19)),TRUE,FALSE),"PerfectMsg",IF(NOT(ISERROR('#_Value Shift'!D19)),IF(ISERROR('Value Shift'!D19),TRUE,FALSE),FALSE),"StuErrorMsg",IF(TYPE('#_Value Shift'!D19)&lt;&gt;TYPE('Value Shift'!D19),TRUE,FALSE),"WrongTypeMsg",IF(_xlfn.ISFORMULA('#_Value Shift'!D19),IF(NOT(_xlfn.ISFORMULA('Value Shift'!D19)),TRUE),FALSE),"MissingFormulaMsg",IF(NOT(AND(ISNUMBER(FIND("[",_xlfn.FORMULATEXT('#_Value Shift'!D19))),ISNUMBER(FIND("!",_xlfn.FORMULATEXT('#_Value Shift'!D19))))),AND(ISNUMBER(FIND("[",_xlfn.FORMULATEXT('Value Shift'!D19))),ISNUMBER(FIND("!",_xlfn.FORMULATEXT('Value Shift'!D19)))),FALSE),"ExternalRefsMsg",IF(ISNUMBER('#_Value Shift'!D19),IF(ABS('#_Value Shift'!D19-'Value Shift'!D19)&gt;0.00001,TRUE,FALSE),IF('#_Value Shift'!D19&lt;&gt;'Value Shift'!D19,TRUE,FALSE)),IF(ISNUMBER('#_Value Shift'!D19),IF('#_Value Shift'!D19&gt;'Value Shift'!D19,"TooLow","TooHigh"),"WrongAnswer"),NOT(_xlfn.ISFORMULA('#_Value Shift'!D19)),"PerfectMsg",IF((LEN(SUBSTITUTE(SUBSTITUTE(SUBSTITUTE(SUBSTITUTE(SUBSTITUTE(SUBSTITUTE(SUBSTITUTE(SUBSTITUTE(SUBSTITUTE(SUBSTITUTE(SUBSTITUTE(SUBSTITUTE(SUBSTITUTE(SUBSTITUTE(SUBSTITUTE(SUBSTITUTE(SUBSTITUTE(SUBSTITUTE(SUBSTITUTE(SUBSTITUTE(SUBSTITUTE(SUBSTITUTE(SUBSTITUTE(SUBSTITUTE(IF(_xlfn.ISFORMULA('Value Shift'!D19),_xlfn.FORMULATEXT('Value Shift'!D19),'Value Shift'!D19),"9","#"),"8","#"),"7","#"),"6","#"),"5","#"),"4","#"),"3","#"),"2","#"),"1","#"),"0","#"),CHAR(10),""),"$",""),"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Value Shift'!D19),_xlfn.FORMULATEXT('Value Shift'!D19),'Value Shift'!D19),"9","#"),"8","#"),"7","#"),"6","#"),"5","#"),"4","#"),"3","#"),"2","#"),"1","#"),"0","#"),CHAR(10),""),"$",""),"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Value Shift'!D19),_xlfn.FORMULATEXT('#_Value Shift'!D19),'#_Value Shift'!D19),"9","#"),"8","#"),"7","#"),"6","#"),"5","#"),"4","#"),"3","#"),"2","#"),"1","#"),"0","#"),CHAR(10),""),"$",""),"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Value Shift'!D19),_xlfn.FORMULATEXT('#_Value Shift'!D19),'#_Value Shift'!D19),"9","#"),"8","#"),"7","#"),"6","#"),"5","#"),"4","#"),"3","#"),"2","#"),"1","#"),"0","#"),CHAR(10),""),"$","")," ",""),",","@"),"&gt;","@"),"&lt;","@"),"=","@"),")","@"),"(","@"),"^","@"),"/","@"),"+","@"),"*","@"),"-","@"),"@#","")))/2,TRUE,FALSE),"HardCodeMsg",IF(LEN(IF(_xlfn.ISFORMULA('Value Shift'!D19),_xlfn.FORMULATEXT('Value Shift'!D19),'Value Shift'!D19))-LEN(SUBSTITUTE(IF(_xlfn.ISFORMULA('Value Shift'!D19),_xlfn.FORMULATEXT('Value Shift'!D19),'Value Shift'!D19),"""",""))&gt;LEN(IF(_xlfn.ISFORMULA('#_Value Shift'!D19),_xlfn.FORMULATEXT('#_Value Shift'!D19),'#_Value Shift'!D19))-LEN(SUBSTITUTE(IF(_xlfn.ISFORMULA('#_Value Shift'!D19),_xlfn.FORMULATEXT('#_Value Shift'!D19),'#_Value Shift'!D19),"""","")),TRUE,FALSE),"HardQuoteMsg",IF(LEN(IF(_xlfn.ISFORMULA('Value Shift'!D19),_xlfn.FORMULATEXT('Value Shift'!D19),'Value Shift'!D19))-LEN(SUBSTITUTE(IF(_xlfn.ISFORMULA('Value Shift'!D19),_xlfn.FORMULATEXT('Value Shift'!D19),'Value Shift'!D19),"$",""))&lt;0.5*(LEN(IF(_xlfn.ISFORMULA('#_Value Shift'!D19),_xlfn.FORMULATEXT('#_Value Shift'!D19),'#_Value Shift'!D19))-LEN(SUBSTITUTE(IF(_xlfn.ISFORMULA('#_Value Shift'!D19),_xlfn.FORMULATEXT('#_Value Shift'!D19),'#_Value Shift'!D19),"$",""))),TRUE,FALSE),"MissingAbsMsg",TRUE,"PerfectMsg")</f>
        <v/>
      </c>
      <c r="E19" s="92">
        <v>0</v>
      </c>
    </row>
    <row r="20" spans="1:5" x14ac:dyDescent="0.15">
      <c r="A20" s="104">
        <v>0</v>
      </c>
      <c r="B20" s="172">
        <v>160</v>
      </c>
      <c r="C20" s="104">
        <v>0</v>
      </c>
      <c r="D20" s="172" t="str">
        <f ca="1">_xlfn.IFS(ISBLANK('Value Shift'!D20),"",IF(NOT(ISNA('#_Value Shift'!D20)),IF(ISNA('Value Shift'!D20),TRUE,FALSE),FALSE),"StuNAMsg",IF(AND(ISNA('#_Value Shift'!D20),ISNA('Value Shift'!D20)),TRUE,FALSE),"PerfectMsg",IF(NOT(ISERROR('#_Value Shift'!D20)),IF(ISERROR('Value Shift'!D20),TRUE,FALSE),FALSE),"StuErrorMsg",IF(TYPE('#_Value Shift'!D20)&lt;&gt;TYPE('Value Shift'!D20),TRUE,FALSE),"WrongTypeMsg",IF(_xlfn.ISFORMULA('#_Value Shift'!D20),IF(NOT(_xlfn.ISFORMULA('Value Shift'!D20)),TRUE),FALSE),"MissingFormulaMsg",IF(NOT(AND(ISNUMBER(FIND("[",_xlfn.FORMULATEXT('#_Value Shift'!D20))),ISNUMBER(FIND("!",_xlfn.FORMULATEXT('#_Value Shift'!D20))))),AND(ISNUMBER(FIND("[",_xlfn.FORMULATEXT('Value Shift'!D20))),ISNUMBER(FIND("!",_xlfn.FORMULATEXT('Value Shift'!D20)))),FALSE),"ExternalRefsMsg",IF(ISNUMBER('#_Value Shift'!D20),IF(ABS('#_Value Shift'!D20-'Value Shift'!D20)&gt;0.00001,TRUE,FALSE),IF('#_Value Shift'!D20&lt;&gt;'Value Shift'!D20,TRUE,FALSE)),IF(ISNUMBER('#_Value Shift'!D20),IF('#_Value Shift'!D20&gt;'Value Shift'!D20,"TooLow","TooHigh"),"WrongAnswer"),NOT(_xlfn.ISFORMULA('#_Value Shift'!D20)),"PerfectMsg",IF((LEN(SUBSTITUTE(SUBSTITUTE(SUBSTITUTE(SUBSTITUTE(SUBSTITUTE(SUBSTITUTE(SUBSTITUTE(SUBSTITUTE(SUBSTITUTE(SUBSTITUTE(SUBSTITUTE(SUBSTITUTE(SUBSTITUTE(SUBSTITUTE(SUBSTITUTE(SUBSTITUTE(SUBSTITUTE(SUBSTITUTE(SUBSTITUTE(SUBSTITUTE(SUBSTITUTE(SUBSTITUTE(SUBSTITUTE(SUBSTITUTE(IF(_xlfn.ISFORMULA('Value Shift'!D20),_xlfn.FORMULATEXT('Value Shift'!D20),'Value Shift'!D20),"9","#"),"8","#"),"7","#"),"6","#"),"5","#"),"4","#"),"3","#"),"2","#"),"1","#"),"0","#"),CHAR(10),""),"$",""),"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Value Shift'!D20),_xlfn.FORMULATEXT('Value Shift'!D20),'Value Shift'!D20),"9","#"),"8","#"),"7","#"),"6","#"),"5","#"),"4","#"),"3","#"),"2","#"),"1","#"),"0","#"),CHAR(10),""),"$",""),"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Value Shift'!D20),_xlfn.FORMULATEXT('#_Value Shift'!D20),'#_Value Shift'!D20),"9","#"),"8","#"),"7","#"),"6","#"),"5","#"),"4","#"),"3","#"),"2","#"),"1","#"),"0","#"),CHAR(10),""),"$",""),"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Value Shift'!D20),_xlfn.FORMULATEXT('#_Value Shift'!D20),'#_Value Shift'!D20),"9","#"),"8","#"),"7","#"),"6","#"),"5","#"),"4","#"),"3","#"),"2","#"),"1","#"),"0","#"),CHAR(10),""),"$","")," ",""),",","@"),"&gt;","@"),"&lt;","@"),"=","@"),")","@"),"(","@"),"^","@"),"/","@"),"+","@"),"*","@"),"-","@"),"@#","")))/2,TRUE,FALSE),"HardCodeMsg",IF(LEN(IF(_xlfn.ISFORMULA('Value Shift'!D20),_xlfn.FORMULATEXT('Value Shift'!D20),'Value Shift'!D20))-LEN(SUBSTITUTE(IF(_xlfn.ISFORMULA('Value Shift'!D20),_xlfn.FORMULATEXT('Value Shift'!D20),'Value Shift'!D20),"""",""))&gt;LEN(IF(_xlfn.ISFORMULA('#_Value Shift'!D20),_xlfn.FORMULATEXT('#_Value Shift'!D20),'#_Value Shift'!D20))-LEN(SUBSTITUTE(IF(_xlfn.ISFORMULA('#_Value Shift'!D20),_xlfn.FORMULATEXT('#_Value Shift'!D20),'#_Value Shift'!D20),"""","")),TRUE,FALSE),"HardQuoteMsg",IF(LEN(IF(_xlfn.ISFORMULA('Value Shift'!D20),_xlfn.FORMULATEXT('Value Shift'!D20),'Value Shift'!D20))-LEN(SUBSTITUTE(IF(_xlfn.ISFORMULA('Value Shift'!D20),_xlfn.FORMULATEXT('Value Shift'!D20),'Value Shift'!D20),"$",""))&lt;0.5*(LEN(IF(_xlfn.ISFORMULA('#_Value Shift'!D20),_xlfn.FORMULATEXT('#_Value Shift'!D20),'#_Value Shift'!D20))-LEN(SUBSTITUTE(IF(_xlfn.ISFORMULA('#_Value Shift'!D20),_xlfn.FORMULATEXT('#_Value Shift'!D20),'#_Value Shift'!D20),"$",""))),TRUE,FALSE),"MissingAbsMsg",TRUE,"PerfectMsg")</f>
        <v/>
      </c>
    </row>
    <row r="21" spans="1:5" x14ac:dyDescent="0.15">
      <c r="A21" s="104">
        <v>0</v>
      </c>
      <c r="B21" s="172">
        <v>170</v>
      </c>
      <c r="C21" s="104">
        <v>0</v>
      </c>
      <c r="D21" s="172" t="str">
        <f ca="1">_xlfn.IFS(ISBLANK('Value Shift'!D21),"",IF(NOT(ISNA('#_Value Shift'!D21)),IF(ISNA('Value Shift'!D21),TRUE,FALSE),FALSE),"StuNAMsg",IF(AND(ISNA('#_Value Shift'!D21),ISNA('Value Shift'!D21)),TRUE,FALSE),"PerfectMsg",IF(NOT(ISERROR('#_Value Shift'!D21)),IF(ISERROR('Value Shift'!D21),TRUE,FALSE),FALSE),"StuErrorMsg",IF(TYPE('#_Value Shift'!D21)&lt;&gt;TYPE('Value Shift'!D21),TRUE,FALSE),"WrongTypeMsg",IF(_xlfn.ISFORMULA('#_Value Shift'!D21),IF(NOT(_xlfn.ISFORMULA('Value Shift'!D21)),TRUE),FALSE),"MissingFormulaMsg",IF(NOT(AND(ISNUMBER(FIND("[",_xlfn.FORMULATEXT('#_Value Shift'!D21))),ISNUMBER(FIND("!",_xlfn.FORMULATEXT('#_Value Shift'!D21))))),AND(ISNUMBER(FIND("[",_xlfn.FORMULATEXT('Value Shift'!D21))),ISNUMBER(FIND("!",_xlfn.FORMULATEXT('Value Shift'!D21)))),FALSE),"ExternalRefsMsg",IF(ISNUMBER('#_Value Shift'!D21),IF(ABS('#_Value Shift'!D21-'Value Shift'!D21)&gt;0.00001,TRUE,FALSE),IF('#_Value Shift'!D21&lt;&gt;'Value Shift'!D21,TRUE,FALSE)),IF(ISNUMBER('#_Value Shift'!D21),IF('#_Value Shift'!D21&gt;'Value Shift'!D21,"TooLow","TooHigh"),"WrongAnswer"),NOT(_xlfn.ISFORMULA('#_Value Shift'!D21)),"PerfectMsg",IF((LEN(SUBSTITUTE(SUBSTITUTE(SUBSTITUTE(SUBSTITUTE(SUBSTITUTE(SUBSTITUTE(SUBSTITUTE(SUBSTITUTE(SUBSTITUTE(SUBSTITUTE(SUBSTITUTE(SUBSTITUTE(SUBSTITUTE(SUBSTITUTE(SUBSTITUTE(SUBSTITUTE(SUBSTITUTE(SUBSTITUTE(SUBSTITUTE(SUBSTITUTE(SUBSTITUTE(SUBSTITUTE(SUBSTITUTE(SUBSTITUTE(IF(_xlfn.ISFORMULA('Value Shift'!D21),_xlfn.FORMULATEXT('Value Shift'!D21),'Value Shift'!D21),"9","#"),"8","#"),"7","#"),"6","#"),"5","#"),"4","#"),"3","#"),"2","#"),"1","#"),"0","#"),CHAR(10),""),"$",""),"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Value Shift'!D21),_xlfn.FORMULATEXT('Value Shift'!D21),'Value Shift'!D21),"9","#"),"8","#"),"7","#"),"6","#"),"5","#"),"4","#"),"3","#"),"2","#"),"1","#"),"0","#"),CHAR(10),""),"$",""),"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Value Shift'!D21),_xlfn.FORMULATEXT('#_Value Shift'!D21),'#_Value Shift'!D21),"9","#"),"8","#"),"7","#"),"6","#"),"5","#"),"4","#"),"3","#"),"2","#"),"1","#"),"0","#"),CHAR(10),""),"$",""),"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Value Shift'!D21),_xlfn.FORMULATEXT('#_Value Shift'!D21),'#_Value Shift'!D21),"9","#"),"8","#"),"7","#"),"6","#"),"5","#"),"4","#"),"3","#"),"2","#"),"1","#"),"0","#"),CHAR(10),""),"$","")," ",""),",","@"),"&gt;","@"),"&lt;","@"),"=","@"),")","@"),"(","@"),"^","@"),"/","@"),"+","@"),"*","@"),"-","@"),"@#","")))/2,TRUE,FALSE),"HardCodeMsg",IF(LEN(IF(_xlfn.ISFORMULA('Value Shift'!D21),_xlfn.FORMULATEXT('Value Shift'!D21),'Value Shift'!D21))-LEN(SUBSTITUTE(IF(_xlfn.ISFORMULA('Value Shift'!D21),_xlfn.FORMULATEXT('Value Shift'!D21),'Value Shift'!D21),"""",""))&gt;LEN(IF(_xlfn.ISFORMULA('#_Value Shift'!D21),_xlfn.FORMULATEXT('#_Value Shift'!D21),'#_Value Shift'!D21))-LEN(SUBSTITUTE(IF(_xlfn.ISFORMULA('#_Value Shift'!D21),_xlfn.FORMULATEXT('#_Value Shift'!D21),'#_Value Shift'!D21),"""","")),TRUE,FALSE),"HardQuoteMsg",IF(LEN(IF(_xlfn.ISFORMULA('Value Shift'!D21),_xlfn.FORMULATEXT('Value Shift'!D21),'Value Shift'!D21))-LEN(SUBSTITUTE(IF(_xlfn.ISFORMULA('Value Shift'!D21),_xlfn.FORMULATEXT('Value Shift'!D21),'Value Shift'!D21),"$",""))&lt;0.5*(LEN(IF(_xlfn.ISFORMULA('#_Value Shift'!D21),_xlfn.FORMULATEXT('#_Value Shift'!D21),'#_Value Shift'!D21))-LEN(SUBSTITUTE(IF(_xlfn.ISFORMULA('#_Value Shift'!D21),_xlfn.FORMULATEXT('#_Value Shift'!D21),'#_Value Shift'!D21),"$",""))),TRUE,FALSE),"MissingAbsMsg",TRUE,"PerfectMsg")</f>
        <v/>
      </c>
    </row>
    <row r="22" spans="1:5" x14ac:dyDescent="0.15">
      <c r="A22" s="104">
        <v>0</v>
      </c>
      <c r="B22" s="172">
        <v>140</v>
      </c>
      <c r="C22" s="104">
        <v>0</v>
      </c>
      <c r="D22" s="172" t="str">
        <f ca="1">_xlfn.IFS(ISBLANK('Value Shift'!D22),"",IF(NOT(ISNA('#_Value Shift'!D22)),IF(ISNA('Value Shift'!D22),TRUE,FALSE),FALSE),"StuNAMsg",IF(AND(ISNA('#_Value Shift'!D22),ISNA('Value Shift'!D22)),TRUE,FALSE),"PerfectMsg",IF(NOT(ISERROR('#_Value Shift'!D22)),IF(ISERROR('Value Shift'!D22),TRUE,FALSE),FALSE),"StuErrorMsg",IF(TYPE('#_Value Shift'!D22)&lt;&gt;TYPE('Value Shift'!D22),TRUE,FALSE),"WrongTypeMsg",IF(_xlfn.ISFORMULA('#_Value Shift'!D22),IF(NOT(_xlfn.ISFORMULA('Value Shift'!D22)),TRUE),FALSE),"MissingFormulaMsg",IF(NOT(AND(ISNUMBER(FIND("[",_xlfn.FORMULATEXT('#_Value Shift'!D22))),ISNUMBER(FIND("!",_xlfn.FORMULATEXT('#_Value Shift'!D22))))),AND(ISNUMBER(FIND("[",_xlfn.FORMULATEXT('Value Shift'!D22))),ISNUMBER(FIND("!",_xlfn.FORMULATEXT('Value Shift'!D22)))),FALSE),"ExternalRefsMsg",IF(ISNUMBER('#_Value Shift'!D22),IF(ABS('#_Value Shift'!D22-'Value Shift'!D22)&gt;0.00001,TRUE,FALSE),IF('#_Value Shift'!D22&lt;&gt;'Value Shift'!D22,TRUE,FALSE)),IF(ISNUMBER('#_Value Shift'!D22),IF('#_Value Shift'!D22&gt;'Value Shift'!D22,"TooLow","TooHigh"),"WrongAnswer"),NOT(_xlfn.ISFORMULA('#_Value Shift'!D22)),"PerfectMsg",IF((LEN(SUBSTITUTE(SUBSTITUTE(SUBSTITUTE(SUBSTITUTE(SUBSTITUTE(SUBSTITUTE(SUBSTITUTE(SUBSTITUTE(SUBSTITUTE(SUBSTITUTE(SUBSTITUTE(SUBSTITUTE(SUBSTITUTE(SUBSTITUTE(SUBSTITUTE(SUBSTITUTE(SUBSTITUTE(SUBSTITUTE(SUBSTITUTE(SUBSTITUTE(SUBSTITUTE(SUBSTITUTE(SUBSTITUTE(SUBSTITUTE(IF(_xlfn.ISFORMULA('Value Shift'!D22),_xlfn.FORMULATEXT('Value Shift'!D22),'Value Shift'!D22),"9","#"),"8","#"),"7","#"),"6","#"),"5","#"),"4","#"),"3","#"),"2","#"),"1","#"),"0","#"),CHAR(10),""),"$",""),"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Value Shift'!D22),_xlfn.FORMULATEXT('Value Shift'!D22),'Value Shift'!D22),"9","#"),"8","#"),"7","#"),"6","#"),"5","#"),"4","#"),"3","#"),"2","#"),"1","#"),"0","#"),CHAR(10),""),"$",""),"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Value Shift'!D22),_xlfn.FORMULATEXT('#_Value Shift'!D22),'#_Value Shift'!D22),"9","#"),"8","#"),"7","#"),"6","#"),"5","#"),"4","#"),"3","#"),"2","#"),"1","#"),"0","#"),CHAR(10),""),"$",""),"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Value Shift'!D22),_xlfn.FORMULATEXT('#_Value Shift'!D22),'#_Value Shift'!D22),"9","#"),"8","#"),"7","#"),"6","#"),"5","#"),"4","#"),"3","#"),"2","#"),"1","#"),"0","#"),CHAR(10),""),"$","")," ",""),",","@"),"&gt;","@"),"&lt;","@"),"=","@"),")","@"),"(","@"),"^","@"),"/","@"),"+","@"),"*","@"),"-","@"),"@#","")))/2,TRUE,FALSE),"HardCodeMsg",IF(LEN(IF(_xlfn.ISFORMULA('Value Shift'!D22),_xlfn.FORMULATEXT('Value Shift'!D22),'Value Shift'!D22))-LEN(SUBSTITUTE(IF(_xlfn.ISFORMULA('Value Shift'!D22),_xlfn.FORMULATEXT('Value Shift'!D22),'Value Shift'!D22),"""",""))&gt;LEN(IF(_xlfn.ISFORMULA('#_Value Shift'!D22),_xlfn.FORMULATEXT('#_Value Shift'!D22),'#_Value Shift'!D22))-LEN(SUBSTITUTE(IF(_xlfn.ISFORMULA('#_Value Shift'!D22),_xlfn.FORMULATEXT('#_Value Shift'!D22),'#_Value Shift'!D22),"""","")),TRUE,FALSE),"HardQuoteMsg",IF(LEN(IF(_xlfn.ISFORMULA('Value Shift'!D22),_xlfn.FORMULATEXT('Value Shift'!D22),'Value Shift'!D22))-LEN(SUBSTITUTE(IF(_xlfn.ISFORMULA('Value Shift'!D22),_xlfn.FORMULATEXT('Value Shift'!D22),'Value Shift'!D22),"$",""))&lt;0.5*(LEN(IF(_xlfn.ISFORMULA('#_Value Shift'!D22),_xlfn.FORMULATEXT('#_Value Shift'!D22),'#_Value Shift'!D22))-LEN(SUBSTITUTE(IF(_xlfn.ISFORMULA('#_Value Shift'!D22),_xlfn.FORMULATEXT('#_Value Shift'!D22),'#_Value Shift'!D22),"$",""))),TRUE,FALSE),"MissingAbsMsg",TRUE,"PerfectMsg")</f>
        <v/>
      </c>
    </row>
    <row r="24" spans="1:5" x14ac:dyDescent="0.15">
      <c r="B24" s="100">
        <v>0</v>
      </c>
    </row>
    <row r="25" spans="1:5" x14ac:dyDescent="0.15">
      <c r="B25" s="92">
        <v>0</v>
      </c>
    </row>
  </sheetData>
  <mergeCells count="11">
    <mergeCell ref="A16:D16"/>
    <mergeCell ref="A17:A18"/>
    <mergeCell ref="B17:B18"/>
    <mergeCell ref="C17:C18"/>
    <mergeCell ref="D17:D18"/>
    <mergeCell ref="A4:G4"/>
    <mergeCell ref="A7:D7"/>
    <mergeCell ref="A8:A9"/>
    <mergeCell ref="B8:B9"/>
    <mergeCell ref="C8:C9"/>
    <mergeCell ref="D8:D9"/>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BC1876-439D-814B-8D02-37A28C2D9E93}">
  <dimension ref="A1:AO25"/>
  <sheetViews>
    <sheetView showGridLines="0" zoomScale="120" zoomScaleNormal="120" workbookViewId="0">
      <pane ySplit="2" topLeftCell="A3" activePane="bottomLeft" state="frozen"/>
      <selection pane="bottomLeft" activeCell="A3" sqref="A3"/>
    </sheetView>
  </sheetViews>
  <sheetFormatPr baseColWidth="10" defaultRowHeight="16" x14ac:dyDescent="0.2"/>
  <cols>
    <col min="1" max="1" width="24.33203125" customWidth="1"/>
    <col min="2" max="2" width="14.1640625" customWidth="1"/>
    <col min="3" max="3" width="15.6640625" customWidth="1"/>
    <col min="4" max="4" width="21.1640625" customWidth="1"/>
    <col min="5" max="5" width="9.33203125" customWidth="1"/>
    <col min="6" max="6" width="6.1640625" customWidth="1"/>
  </cols>
  <sheetData>
    <row r="1" spans="1:41" s="70" customFormat="1" ht="22" customHeight="1" x14ac:dyDescent="0.2">
      <c r="A1" s="74" t="s">
        <v>1387</v>
      </c>
      <c r="B1" s="74" t="s">
        <v>1388</v>
      </c>
      <c r="C1" s="74" t="s">
        <v>1389</v>
      </c>
      <c r="D1" s="75" t="str" cm="1">
        <f t="array" aca="1" ref="D1" ca="1">IFERROR(
    _xlfn.LET(
        _xlpm.FileName, MID(CELL("filename", A1), FIND("]", CELL("filename", A1)) + 1, 255),
        _xlpm.DynamicRef, INDIRECT("'#_" &amp; _xlpm.FileName &amp; "'!" &amp; C2),
        IF(
            TYPE(_xlpm.DynamicRef) = 1,
            VLOOKUP(
                CELL("format", _xlpm.DynamicRef),
                FormatCodesSFX!$A$4:$B$53,
                2,
                FALSE
            ),
            _xlfn.SWITCH(
                TYPE(_xlpm.DynamicRef),
                2, "short text",
                4, "logical",
                16, "error",
                64, "long text",
                "Other"
            )
        )
    ),
    "Error in formula"
)</f>
        <v>error</v>
      </c>
      <c r="E1" s="74"/>
      <c r="F1" s="74"/>
      <c r="G1" s="74"/>
      <c r="H1" s="74"/>
      <c r="I1" s="75" t="str" cm="1">
        <f t="array" ref="I1">_xlfn.IFS(ROW(A100)&lt;100,"Undo deleted row or quit without saving",COLUMN(AZ1)&lt;52,"Undo deleted column or quit without saving",ROW(A100)&gt;100,"Undo inserted row or quit without saving",COLUMN(AZ1)&gt;52,"Undo inserted column or quit without saving",Scoreboard!$F$28&lt;&gt;"","Security compromised: Undo last action or quit without saving",TRUE=TRUE,"Super Mascot")</f>
        <v>Super Mascot</v>
      </c>
      <c r="J1" s="75"/>
      <c r="K1" s="75"/>
      <c r="L1" s="75" t="s">
        <v>1390</v>
      </c>
      <c r="M1" s="75"/>
      <c r="N1" s="75"/>
      <c r="O1" s="75"/>
      <c r="P1" s="76" t="s">
        <v>1391</v>
      </c>
      <c r="Q1" s="75"/>
      <c r="R1" s="75"/>
      <c r="S1" s="110" t="s">
        <v>1394</v>
      </c>
      <c r="T1" s="78"/>
      <c r="U1" s="77"/>
      <c r="V1" s="78"/>
      <c r="W1" s="77"/>
      <c r="X1" s="74" t="str">
        <f t="shared" ref="X1:AA2" si="0">A1</f>
        <v>earned</v>
      </c>
      <c r="Y1" s="74" t="str">
        <f t="shared" si="0"/>
        <v>possible</v>
      </c>
      <c r="Z1" s="74" t="str">
        <f t="shared" si="0"/>
        <v>cell</v>
      </c>
      <c r="AA1" s="75" t="str">
        <f t="shared" ca="1" si="0"/>
        <v>error</v>
      </c>
      <c r="AB1" s="74"/>
      <c r="AC1" s="74"/>
      <c r="AD1" s="79"/>
      <c r="AE1" s="79"/>
      <c r="AF1" s="75" t="str">
        <f>I1</f>
        <v>Super Mascot</v>
      </c>
      <c r="AG1" s="75"/>
      <c r="AH1" s="79"/>
      <c r="AI1" s="79"/>
      <c r="AJ1" s="79"/>
      <c r="AK1" s="79"/>
      <c r="AL1" s="75" t="s">
        <v>1390</v>
      </c>
      <c r="AM1" s="79"/>
      <c r="AN1" s="79"/>
      <c r="AO1" s="79"/>
    </row>
    <row r="2" spans="1:41" s="70" customFormat="1" ht="23" customHeight="1" thickBot="1" x14ac:dyDescent="0.4">
      <c r="A2" s="80" t="str">
        <f ca="1">'Value ShiftSC'!$A$2</f>
        <v/>
      </c>
      <c r="B2" s="81">
        <f>'Value ShiftSC'!$B$2</f>
        <v>6</v>
      </c>
      <c r="C2" s="80" t="str" cm="1">
        <f t="array" aca="1" ref="C2" ca="1">SUBSTITUTE(IF(LEN(CELL("address"))&lt;15,CELL("address"),""),"$","")</f>
        <v/>
      </c>
      <c r="D2" s="82" t="str" cm="1">
        <f t="array" aca="1" ref="D2" ca="1">IF(ISNUMBER(SEARCH("#REF!",_xlfn.SINGLE(_xlfn.FORMULATEXT(INDIRECT("'Value ShiftSC'!" &amp; C2))))), "DRAGGING CELLS IS NOT PERMITTED. PLEASE UNDO LAST ACTION!!",IF(IF('Value ShiftSC'!B2=0,1,'Value ShiftSC'!C2/'Value ShiftSC'!B2)&gt;=Scoreboard!$F$19,IF(ISNUMBER(SEARCH("#REF!",_xlfn.SINGLE(_xlfn.FORMULATEXT(INDIRECT("'Value ShiftSC'!"&amp;C2))))),"DRAGGING CELLS IS NOT PERMITTED. PLEASE UNDO LAST ACTION!!",IF($P$1&lt;&gt;"Feedback OFF",IFERROR(HLOOKUP(INDIRECT("'Value ShiftSC'!"&amp;C2),FeedbackSFX!$B$2:$N$10,IF($P$1="Feedback ON", 2, FeedbackSFX!B1), FALSE), ""),"")),IF(IF('Value ShiftSC'!B2=0,1,'Value ShiftSC'!C2/'Value ShiftSC'!B2)&gt;=Scoreboard!$F$19/2,"Earn "&amp;TEXT(Scoreboard!$F$19,"0%")&amp;" to unlock score and feedback. ---&gt; Halfway There!!!","Earn "&amp;TEXT(Scoreboard!$F$19,"0%")&amp;" to unlock score and feedback.")))</f>
        <v>Earn 50% to unlock score and feedback.</v>
      </c>
      <c r="E2" s="83"/>
      <c r="F2" s="83"/>
      <c r="G2" s="83"/>
      <c r="H2" s="83"/>
      <c r="I2" s="84"/>
      <c r="J2" s="83"/>
      <c r="K2" s="83"/>
      <c r="L2" s="83"/>
      <c r="M2" s="83"/>
      <c r="N2" s="83"/>
      <c r="O2" s="83"/>
      <c r="P2" s="90" t="str">
        <f ca="1">IF(Scoreboard!$E$4="Excel version: Invalid","****ERROR: Scoreboard requires Excel 365 or 2021 to run****", "")</f>
        <v/>
      </c>
      <c r="Q2" s="83"/>
      <c r="R2" s="83"/>
      <c r="S2" s="85"/>
      <c r="T2" s="86"/>
      <c r="U2" s="87"/>
      <c r="V2" s="86"/>
      <c r="W2" s="87"/>
      <c r="X2" s="88" t="str">
        <f t="shared" ca="1" si="0"/>
        <v/>
      </c>
      <c r="Y2" s="88">
        <f t="shared" si="0"/>
        <v>6</v>
      </c>
      <c r="Z2" s="88" t="str">
        <f t="shared" ca="1" si="0"/>
        <v/>
      </c>
      <c r="AA2" s="82" t="str">
        <f t="shared" ca="1" si="0"/>
        <v>Earn 50% to unlock score and feedback.</v>
      </c>
      <c r="AB2" s="83"/>
      <c r="AC2" s="83"/>
      <c r="AD2" s="89"/>
      <c r="AE2" s="89"/>
      <c r="AF2" s="89"/>
      <c r="AG2" s="89"/>
      <c r="AH2" s="89"/>
      <c r="AI2" s="89"/>
      <c r="AJ2" s="89"/>
      <c r="AK2" s="89"/>
      <c r="AL2" s="89"/>
      <c r="AM2" s="89"/>
      <c r="AN2" s="89"/>
      <c r="AO2" s="89"/>
    </row>
    <row r="3" spans="1:41" ht="21" x14ac:dyDescent="0.2">
      <c r="A3" s="1" t="s">
        <v>1144</v>
      </c>
      <c r="B3" s="2"/>
      <c r="C3" s="2"/>
      <c r="D3" s="2"/>
      <c r="E3" s="2"/>
      <c r="F3" s="2"/>
      <c r="G3" s="2"/>
    </row>
    <row r="4" spans="1:41" ht="74" customHeight="1" x14ac:dyDescent="0.25">
      <c r="A4" s="3" t="s">
        <v>1145</v>
      </c>
      <c r="B4" s="3"/>
      <c r="C4" s="3"/>
      <c r="D4" s="3"/>
      <c r="E4" s="3"/>
      <c r="F4" s="3"/>
      <c r="G4" s="3"/>
      <c r="H4" s="52"/>
    </row>
    <row r="5" spans="1:41" x14ac:dyDescent="0.2">
      <c r="A5" s="43"/>
      <c r="B5" s="44"/>
      <c r="C5" s="44"/>
      <c r="D5" s="44"/>
      <c r="E5" s="44"/>
      <c r="F5" s="44"/>
      <c r="G5" s="44"/>
    </row>
    <row r="7" spans="1:41" x14ac:dyDescent="0.2">
      <c r="A7" s="53" t="s">
        <v>1146</v>
      </c>
      <c r="B7" s="53"/>
      <c r="C7" s="53"/>
      <c r="D7" s="53"/>
    </row>
    <row r="8" spans="1:41" x14ac:dyDescent="0.2">
      <c r="A8" s="49" t="s">
        <v>1135</v>
      </c>
      <c r="B8" s="49" t="s">
        <v>1136</v>
      </c>
      <c r="C8" s="49" t="s">
        <v>1137</v>
      </c>
      <c r="D8" s="49" t="s">
        <v>1138</v>
      </c>
    </row>
    <row r="9" spans="1:41" ht="52" customHeight="1" x14ac:dyDescent="0.2">
      <c r="A9" s="49"/>
      <c r="B9" s="49"/>
      <c r="C9" s="49"/>
      <c r="D9" s="49"/>
    </row>
    <row r="10" spans="1:41" x14ac:dyDescent="0.2">
      <c r="A10" s="50" t="s">
        <v>1139</v>
      </c>
      <c r="B10" s="54">
        <v>210</v>
      </c>
      <c r="C10" s="51">
        <v>15</v>
      </c>
      <c r="D10" s="168"/>
      <c r="E10" t="s">
        <v>1147</v>
      </c>
    </row>
    <row r="11" spans="1:41" x14ac:dyDescent="0.2">
      <c r="A11" s="51" t="s">
        <v>1140</v>
      </c>
      <c r="B11" s="54">
        <v>160</v>
      </c>
      <c r="C11" s="51">
        <v>12</v>
      </c>
      <c r="D11" s="168"/>
    </row>
    <row r="12" spans="1:41" x14ac:dyDescent="0.2">
      <c r="A12" s="51" t="s">
        <v>1141</v>
      </c>
      <c r="B12" s="54">
        <v>170</v>
      </c>
      <c r="C12" s="51">
        <v>8</v>
      </c>
      <c r="D12" s="168"/>
    </row>
    <row r="13" spans="1:41" x14ac:dyDescent="0.2">
      <c r="A13" s="51" t="s">
        <v>1142</v>
      </c>
      <c r="B13" s="54">
        <v>140</v>
      </c>
      <c r="C13" s="51">
        <v>6</v>
      </c>
      <c r="D13" s="168"/>
    </row>
    <row r="16" spans="1:41" x14ac:dyDescent="0.2">
      <c r="A16" s="53" t="s">
        <v>1144</v>
      </c>
      <c r="B16" s="53"/>
      <c r="C16" s="53"/>
      <c r="D16" s="53"/>
    </row>
    <row r="17" spans="1:5" x14ac:dyDescent="0.2">
      <c r="A17" s="49" t="s">
        <v>1135</v>
      </c>
      <c r="B17" s="49" t="s">
        <v>1136</v>
      </c>
      <c r="C17" s="49" t="s">
        <v>1137</v>
      </c>
      <c r="D17" s="49" t="s">
        <v>1138</v>
      </c>
    </row>
    <row r="18" spans="1:5" ht="52" customHeight="1" x14ac:dyDescent="0.2">
      <c r="A18" s="49"/>
      <c r="B18" s="49"/>
      <c r="C18" s="49"/>
      <c r="D18" s="49"/>
    </row>
    <row r="19" spans="1:5" x14ac:dyDescent="0.2">
      <c r="A19" s="50" t="s">
        <v>1139</v>
      </c>
      <c r="B19" s="169">
        <v>210</v>
      </c>
      <c r="C19" s="51">
        <v>15</v>
      </c>
      <c r="D19" s="168"/>
      <c r="E19" t="s">
        <v>1147</v>
      </c>
    </row>
    <row r="20" spans="1:5" x14ac:dyDescent="0.2">
      <c r="A20" s="51" t="s">
        <v>1140</v>
      </c>
      <c r="B20" s="169">
        <v>160</v>
      </c>
      <c r="C20" s="51">
        <v>12</v>
      </c>
      <c r="D20" s="168"/>
    </row>
    <row r="21" spans="1:5" x14ac:dyDescent="0.2">
      <c r="A21" s="51" t="s">
        <v>1141</v>
      </c>
      <c r="B21" s="169">
        <v>170</v>
      </c>
      <c r="C21" s="51">
        <v>8</v>
      </c>
      <c r="D21" s="168"/>
    </row>
    <row r="22" spans="1:5" x14ac:dyDescent="0.2">
      <c r="A22" s="51" t="s">
        <v>1142</v>
      </c>
      <c r="B22" s="169">
        <v>140</v>
      </c>
      <c r="C22" s="51">
        <v>6</v>
      </c>
      <c r="D22" s="168"/>
    </row>
    <row r="24" spans="1:5" x14ac:dyDescent="0.2">
      <c r="B24" s="12" t="s">
        <v>23</v>
      </c>
    </row>
    <row r="25" spans="1:5" x14ac:dyDescent="0.2">
      <c r="B25" t="s">
        <v>1148</v>
      </c>
    </row>
  </sheetData>
  <mergeCells count="11">
    <mergeCell ref="A16:D16"/>
    <mergeCell ref="A17:A18"/>
    <mergeCell ref="B17:B18"/>
    <mergeCell ref="C17:C18"/>
    <mergeCell ref="D17:D18"/>
    <mergeCell ref="A4:G4"/>
    <mergeCell ref="A7:D7"/>
    <mergeCell ref="A8:A9"/>
    <mergeCell ref="B8:B9"/>
    <mergeCell ref="C8:C9"/>
    <mergeCell ref="D8:D9"/>
  </mergeCells>
  <conditionalFormatting sqref="A1:A2 X1:X2">
    <cfRule type="expression" dxfId="94" priority="7">
      <formula>$A$2/$B$2&gt;=0.05</formula>
    </cfRule>
  </conditionalFormatting>
  <conditionalFormatting sqref="B1:B2 Y1:Y2">
    <cfRule type="expression" dxfId="93" priority="8">
      <formula>$A$2/$B$2&gt;=0.1</formula>
    </cfRule>
  </conditionalFormatting>
  <conditionalFormatting sqref="C1:C2 Z1:Z2">
    <cfRule type="expression" dxfId="92" priority="9">
      <formula>$A$2/$B$2&gt;=0.15</formula>
    </cfRule>
  </conditionalFormatting>
  <conditionalFormatting sqref="D1:D2 AA1:AA2">
    <cfRule type="expression" dxfId="91" priority="10">
      <formula>$A$2/$B$2&gt;=0.2</formula>
    </cfRule>
  </conditionalFormatting>
  <conditionalFormatting sqref="E1:E2 AB1:AB2">
    <cfRule type="expression" dxfId="90" priority="11">
      <formula>$A$2/$B$2&gt;=0.25</formula>
    </cfRule>
  </conditionalFormatting>
  <conditionalFormatting sqref="F1:F2 AC1:AC2">
    <cfRule type="expression" dxfId="89" priority="12">
      <formula>$A$2/$B$2&gt;=0.3</formula>
    </cfRule>
  </conditionalFormatting>
  <conditionalFormatting sqref="G1:G2 AD1:AD2">
    <cfRule type="expression" dxfId="88" priority="13">
      <formula>$A$2/$B$2&gt;=0.35</formula>
    </cfRule>
  </conditionalFormatting>
  <conditionalFormatting sqref="H1:H2 AE1:AE2">
    <cfRule type="expression" dxfId="87" priority="14">
      <formula>$A$2/$B$2&gt;=0.4</formula>
    </cfRule>
  </conditionalFormatting>
  <conditionalFormatting sqref="I1:I2 AF1:AF2">
    <cfRule type="expression" dxfId="86" priority="15">
      <formula>$A$2/$B$2&gt;=0.45</formula>
    </cfRule>
  </conditionalFormatting>
  <conditionalFormatting sqref="K1:K2 AH1:AH2">
    <cfRule type="expression" dxfId="85" priority="17">
      <formula>$A$2/$B$2&gt;=0.55</formula>
    </cfRule>
  </conditionalFormatting>
  <conditionalFormatting sqref="L1:L2 AI1:AI2">
    <cfRule type="expression" dxfId="84" priority="18">
      <formula>$A$2/$B$2&gt;=0.6</formula>
    </cfRule>
  </conditionalFormatting>
  <conditionalFormatting sqref="M1:M2 AJ1:AJ2">
    <cfRule type="expression" dxfId="83" priority="19">
      <formula>$A$2/$B$2&gt;=0.65</formula>
    </cfRule>
  </conditionalFormatting>
  <conditionalFormatting sqref="N1:N2 AK1:AK2">
    <cfRule type="expression" dxfId="82" priority="20">
      <formula>$A$2/$B$2&gt;=0.7</formula>
    </cfRule>
  </conditionalFormatting>
  <conditionalFormatting sqref="J1:J2 AG1:AG2">
    <cfRule type="expression" dxfId="81" priority="16">
      <formula>$A$2/$B$2&gt;=0.5</formula>
    </cfRule>
  </conditionalFormatting>
  <conditionalFormatting sqref="P1">
    <cfRule type="expression" dxfId="80" priority="6">
      <formula>$P$1&lt;&gt;""</formula>
    </cfRule>
  </conditionalFormatting>
  <conditionalFormatting sqref="A1:O2 X1:AO2 P2:R2 Q1:R1">
    <cfRule type="expression" dxfId="79" priority="5" stopIfTrue="1">
      <formula>$P$1="Feedback OFF"</formula>
    </cfRule>
  </conditionalFormatting>
  <conditionalFormatting sqref="O1:O2 AL1:AL2">
    <cfRule type="expression" dxfId="78" priority="21">
      <formula>$A$2/$B$2&gt;=0.75</formula>
    </cfRule>
  </conditionalFormatting>
  <conditionalFormatting sqref="P1:P2 AM1:AM2">
    <cfRule type="expression" dxfId="77" priority="22">
      <formula>$A$2/$B$2&gt;=0.8</formula>
    </cfRule>
  </conditionalFormatting>
  <conditionalFormatting sqref="Q1:Q2 AN1:AN2">
    <cfRule type="expression" dxfId="76" priority="23">
      <formula>$A$2/$B$2&gt;=0.85</formula>
    </cfRule>
  </conditionalFormatting>
  <conditionalFormatting sqref="R1:R2 AO1:AO2">
    <cfRule type="expression" dxfId="75" priority="24">
      <formula>$A$2/$B$2&gt;=1</formula>
    </cfRule>
  </conditionalFormatting>
  <conditionalFormatting sqref="A3:AA100">
    <cfRule type="expression" dxfId="69" priority="2" stopIfTrue="1">
      <formula>$D$2="DRAGGING CELLS IS NOT PERMITTED. PLEASE UNDO LAST ACTION!!"</formula>
    </cfRule>
  </conditionalFormatting>
  <dataValidations count="1">
    <dataValidation type="list" allowBlank="1" showInputMessage="1" showErrorMessage="1" sqref="P1" xr:uid="{6F3C2A7D-82E5-B546-A14E-B177EF37428A}">
      <formula1>"Feedback ON, Taunting ON, Feedback OFF"</formula1>
    </dataValidation>
  </dataValidation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25" stopIfTrue="1" id="{A7D0DA5A-9571-834F-B7E9-8820B332BDE3}">
            <xm:f>AND(('Value ShiftSC'!$A$2/'Value ShiftSC'!$B$2&gt;=Scoreboard!$F$19),$P$1&lt;&gt;"Feedback OFF",IF('Value ShiftSC'!A3=FeedbackSFX!$C$2, TRUE, FALSE))</xm:f>
            <x14:dxf>
              <fill>
                <patternFill>
                  <bgColor rgb="FFCEEED0"/>
                </patternFill>
              </fill>
            </x14:dxf>
          </x14:cfRule>
          <x14:cfRule type="expression" priority="26" stopIfTrue="1" id="{5BA1E2A9-98F1-D64D-B72F-BFE77CCC517D}">
            <xm:f>AND(('Value ShiftSC'!$A$2/'Value ShiftSC'!$B$2&gt;=Scoreboard!$F$19),$P$1&lt;&gt;"Feedback OFF",IF('Value ShiftSC'!A3=FeedbackSFX!$K$2, TRUE, FALSE))</xm:f>
            <x14:dxf>
              <fill>
                <patternFill>
                  <bgColor rgb="FFFFFF64"/>
                </patternFill>
              </fill>
            </x14:dxf>
          </x14:cfRule>
          <x14:cfRule type="expression" priority="27" stopIfTrue="1" id="{F784CC94-FD8E-504D-B678-391B36C215FA}">
            <xm:f>AND(('Value ShiftSC'!$A$2/'Value ShiftSC'!$B$2&gt;=Scoreboard!$F$19),$P$1&lt;&gt;"Feedback OFF",AND(IF('Value ShiftSC'!A3&lt;&gt;FeedbackSFX!$C$2, TRUE, FALSE),'Value ShiftSC'!A3&lt;&gt;"",_xlfn.ISFORMULA('Value ShiftSC'!A3)))</xm:f>
            <x14:dxf>
              <fill>
                <patternFill>
                  <bgColor rgb="FFFF99CC"/>
                </patternFill>
              </fill>
            </x14:dxf>
          </x14:cfRule>
          <xm:sqref>A3:AL25</xm:sqref>
        </x14:conditionalFormatting>
        <x14:conditionalFormatting xmlns:xm="http://schemas.microsoft.com/office/excel/2006/main">
          <x14:cfRule type="expression" priority="4" stopIfTrue="1" id="{ECC29F43-3E4B-244E-8731-406167A20C57}">
            <xm:f>Scoreboard!$F$28&lt;&gt;""</xm:f>
            <x14:dxf>
              <font>
                <color rgb="FF9C0006"/>
              </font>
              <fill>
                <patternFill>
                  <fgColor indexed="64"/>
                  <bgColor rgb="FFFFC7CE"/>
                </patternFill>
              </fill>
            </x14:dxf>
          </x14:cfRule>
          <xm:sqref>I1:N1</xm:sqref>
        </x14:conditionalFormatting>
        <x14:conditionalFormatting xmlns:xm="http://schemas.microsoft.com/office/excel/2006/main">
          <x14:cfRule type="expression" priority="1" stopIfTrue="1" id="{19D88252-6225-4446-B530-F6CE52F746EA}">
            <xm:f>Scoreboard!$E$4="Excel version: Invalid"</xm:f>
            <x14:dxf>
              <font>
                <color rgb="FF9C0006"/>
              </font>
              <fill>
                <patternFill>
                  <fgColor indexed="64"/>
                  <bgColor rgb="FFFFC7CE"/>
                </patternFill>
              </fill>
            </x14:dxf>
          </x14:cfRule>
          <x14:cfRule type="expression" priority="3" stopIfTrue="1" id="{AB406A4F-4C82-9E45-BF50-48914C0E5C9C}">
            <xm:f>Scoreboard!$F$28&lt;&gt;""</xm:f>
            <x14:dxf>
              <font>
                <color rgb="FF9C0006"/>
              </font>
              <fill>
                <patternFill>
                  <fgColor indexed="64"/>
                  <bgColor rgb="FFFFC7CE"/>
                </patternFill>
              </fill>
            </x14:dxf>
          </x14:cfRule>
          <xm:sqref>A3:AA100</xm:sqref>
        </x14:conditionalFormatting>
      </x14:conditionalFormatting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9AFE80-4151-5A4F-BA8A-DFAAF6D88CDF}">
  <sheetPr>
    <tabColor rgb="FF4FADEA"/>
  </sheetPr>
  <dimension ref="A1:AO25"/>
  <sheetViews>
    <sheetView showGridLines="0" zoomScale="130" zoomScaleNormal="130" workbookViewId="0">
      <pane ySplit="2" topLeftCell="A3" activePane="bottomLeft" state="frozen"/>
      <selection pane="bottomLeft" activeCell="A3" sqref="A3:XFD3"/>
    </sheetView>
  </sheetViews>
  <sheetFormatPr baseColWidth="10" defaultRowHeight="9" x14ac:dyDescent="0.15"/>
  <cols>
    <col min="1" max="1" width="24.33203125" style="92" customWidth="1"/>
    <col min="2" max="2" width="14.1640625" style="92" customWidth="1"/>
    <col min="3" max="3" width="15.6640625" style="92" customWidth="1"/>
    <col min="4" max="4" width="21.1640625" style="92" customWidth="1"/>
    <col min="5" max="5" width="9.33203125" style="92" customWidth="1"/>
    <col min="6" max="6" width="6.1640625" style="92" customWidth="1"/>
    <col min="7" max="16384" width="10.83203125" style="92"/>
  </cols>
  <sheetData>
    <row r="1" spans="1:41" s="93" customFormat="1" ht="22" customHeight="1" x14ac:dyDescent="0.15">
      <c r="A1" s="100" t="s">
        <v>1387</v>
      </c>
      <c r="B1" s="100" t="s">
        <v>1388</v>
      </c>
      <c r="C1" s="100" t="s">
        <v>1389</v>
      </c>
      <c r="D1" s="102" t="str" cm="1">
        <f t="array" aca="1" ref="D1" ca="1">IFERROR(
    _xlfn.LET(
        _xlpm.FileName, MID(CELL("filename", A1), FIND("]", CELL("filename", A1)) + 1, 255),
        _xlpm.DynamicRef, INDIRECT("'#_" &amp; _xlpm.FileName &amp; "'!" &amp; C2),
        IF(
            TYPE(_xlpm.DynamicRef) = 1,
            VLOOKUP(
                CELL("format", _xlpm.DynamicRef),
                FormatCodesSFX!$A$4:$B$53,
                2,
                FALSE
            ),
            _xlfn.SWITCH(
                TYPE(_xlpm.DynamicRef),
                2, "short text",
                4, "logical",
                16, "error",
                64, "long text",
                "Other"
            )
        )
    ),
    "Error in formula"
)</f>
        <v>error</v>
      </c>
      <c r="E1" s="100"/>
      <c r="F1" s="100"/>
      <c r="G1" s="100"/>
      <c r="H1" s="100"/>
      <c r="I1" s="102" t="str">
        <f>'Value ShiftSC'!$I$1</f>
        <v>Super Mascot</v>
      </c>
      <c r="J1" s="102"/>
      <c r="K1" s="102"/>
      <c r="L1" s="102" t="s">
        <v>1390</v>
      </c>
      <c r="M1" s="102"/>
      <c r="N1" s="102"/>
      <c r="O1" s="102"/>
      <c r="P1" s="102" t="s">
        <v>1391</v>
      </c>
      <c r="Q1" s="102"/>
      <c r="R1" s="102"/>
      <c r="S1" s="92"/>
      <c r="T1" s="92"/>
      <c r="U1" s="92"/>
      <c r="V1" s="92"/>
      <c r="W1" s="92"/>
      <c r="X1" s="100" t="str">
        <f t="shared" ref="X1:AA2" si="0">A1</f>
        <v>earned</v>
      </c>
      <c r="Y1" s="100" t="str">
        <f t="shared" si="0"/>
        <v>possible</v>
      </c>
      <c r="Z1" s="100" t="str">
        <f t="shared" si="0"/>
        <v>cell</v>
      </c>
      <c r="AA1" s="102" t="str">
        <f t="shared" ca="1" si="0"/>
        <v>error</v>
      </c>
      <c r="AB1" s="100"/>
      <c r="AC1" s="100"/>
      <c r="AD1" s="92"/>
      <c r="AE1" s="92"/>
      <c r="AF1" s="102" t="str">
        <f>I1</f>
        <v>Super Mascot</v>
      </c>
      <c r="AG1" s="102"/>
      <c r="AH1" s="92"/>
      <c r="AI1" s="92"/>
      <c r="AJ1" s="92"/>
      <c r="AK1" s="92"/>
      <c r="AL1" s="102" t="s">
        <v>1390</v>
      </c>
      <c r="AM1" s="92"/>
      <c r="AN1" s="92"/>
      <c r="AO1" s="92"/>
    </row>
    <row r="2" spans="1:41" s="93" customFormat="1" ht="23" customHeight="1" x14ac:dyDescent="0.15">
      <c r="A2" s="100" t="str">
        <f ca="1">'Value ShiftSC'!$A$2</f>
        <v/>
      </c>
      <c r="B2" s="103">
        <f>'Value ShiftSC'!$B$2</f>
        <v>6</v>
      </c>
      <c r="C2" s="100" t="str" cm="1">
        <f t="array" aca="1" ref="C2" ca="1">SUBSTITUTE(IF(LEN(CELL("address"))&lt;15,CELL("address"),""),"$","")</f>
        <v/>
      </c>
      <c r="D2" s="102" t="str" cm="1">
        <f t="array" aca="1" ref="D2" ca="1">IF(ISNUMBER(SEARCH("#REF!",_xlfn.SINGLE(_xlfn.FORMULATEXT(INDIRECT("'Value ShiftSC'!" &amp; C2))))), "DRAGGING CELLS IS NOT PERMITTED. PLEASE UNDO LAST ACTION!!",IF(IF('Value ShiftSC'!B2=0,1,'Value ShiftSC'!C2/'Value ShiftSC'!B2)&gt;=Scoreboard!$F$19,IF(ISNUMBER(SEARCH("#REF!",_xlfn.SINGLE(_xlfn.FORMULATEXT(INDIRECT("'Value ShiftSC'!"&amp;C2))))),"DRAGGING CELLS IS NOT PERMITTED. PLEASE UNDO LAST ACTION!!",IF($P$1&lt;&gt;"Feedback OFF",IFERROR(HLOOKUP(INDIRECT("'Value ShiftSC'!"&amp;C2),FeedbackSFX!$B$2:$N$10,IF($P$1="Feedback ON", 2, FeedbackSFX!B1), FALSE), ""),"")),IF(IF('Value ShiftSC'!B2=0,1,'Value ShiftSC'!C2/'Value ShiftSC'!B2)&gt;=Scoreboard!$F$19/2,"Earn "&amp;TEXT(Scoreboard!$F$19,"0%")&amp;" to unlock score and feedback. ---&gt; Halfway There!!!","Earn "&amp;TEXT(Scoreboard!$F$19,"0%")&amp;" to unlock score and feedback.")))</f>
        <v>Earn 50% to unlock score and feedback.</v>
      </c>
      <c r="E2" s="100"/>
      <c r="F2" s="100"/>
      <c r="G2" s="100"/>
      <c r="H2" s="100"/>
      <c r="I2" s="104"/>
      <c r="J2" s="100"/>
      <c r="K2" s="100"/>
      <c r="L2" s="100"/>
      <c r="M2" s="100"/>
      <c r="N2" s="100"/>
      <c r="O2" s="100"/>
      <c r="P2" s="100"/>
      <c r="Q2" s="100"/>
      <c r="R2" s="100"/>
      <c r="S2" s="92"/>
      <c r="T2" s="92"/>
      <c r="U2" s="92"/>
      <c r="V2" s="92"/>
      <c r="W2" s="92"/>
      <c r="X2" s="105" t="str">
        <f t="shared" ca="1" si="0"/>
        <v/>
      </c>
      <c r="Y2" s="105">
        <f t="shared" si="0"/>
        <v>6</v>
      </c>
      <c r="Z2" s="105" t="str">
        <f t="shared" ca="1" si="0"/>
        <v/>
      </c>
      <c r="AA2" s="102" t="str">
        <f t="shared" ca="1" si="0"/>
        <v>Earn 50% to unlock score and feedback.</v>
      </c>
      <c r="AB2" s="100"/>
      <c r="AC2" s="100"/>
      <c r="AD2" s="92"/>
      <c r="AE2" s="92"/>
      <c r="AF2" s="92"/>
      <c r="AG2" s="92"/>
      <c r="AH2" s="92"/>
      <c r="AI2" s="92"/>
      <c r="AJ2" s="92"/>
      <c r="AK2" s="92"/>
      <c r="AL2" s="92"/>
      <c r="AM2" s="92"/>
      <c r="AN2" s="92"/>
      <c r="AO2" s="92"/>
    </row>
    <row r="3" spans="1:41" x14ac:dyDescent="0.15">
      <c r="A3" s="94" t="s">
        <v>1144</v>
      </c>
      <c r="B3" s="95"/>
      <c r="C3" s="95"/>
      <c r="D3" s="95"/>
      <c r="E3" s="95"/>
      <c r="F3" s="95"/>
      <c r="G3" s="95"/>
    </row>
    <row r="4" spans="1:41" ht="74" customHeight="1" x14ac:dyDescent="0.15">
      <c r="A4" s="96" t="s">
        <v>1145</v>
      </c>
      <c r="B4" s="96"/>
      <c r="C4" s="96"/>
      <c r="D4" s="96"/>
      <c r="E4" s="96"/>
      <c r="F4" s="96"/>
      <c r="G4" s="96"/>
      <c r="H4" s="170"/>
    </row>
    <row r="5" spans="1:41" x14ac:dyDescent="0.15">
      <c r="A5" s="160"/>
      <c r="B5" s="117"/>
      <c r="C5" s="117"/>
      <c r="D5" s="117"/>
      <c r="E5" s="117"/>
      <c r="F5" s="117"/>
      <c r="G5" s="117"/>
    </row>
    <row r="7" spans="1:41" x14ac:dyDescent="0.15">
      <c r="A7" s="171" t="s">
        <v>1146</v>
      </c>
      <c r="B7" s="171"/>
      <c r="C7" s="171"/>
      <c r="D7" s="171"/>
    </row>
    <row r="8" spans="1:41" x14ac:dyDescent="0.15">
      <c r="A8" s="167" t="s">
        <v>1135</v>
      </c>
      <c r="B8" s="167" t="s">
        <v>1136</v>
      </c>
      <c r="C8" s="167" t="s">
        <v>1137</v>
      </c>
      <c r="D8" s="167" t="s">
        <v>1138</v>
      </c>
    </row>
    <row r="9" spans="1:41" ht="52" customHeight="1" x14ac:dyDescent="0.15">
      <c r="A9" s="167"/>
      <c r="B9" s="167"/>
      <c r="C9" s="167"/>
      <c r="D9" s="167"/>
    </row>
    <row r="10" spans="1:41" x14ac:dyDescent="0.15">
      <c r="A10" s="104" t="s">
        <v>1139</v>
      </c>
      <c r="B10" s="172">
        <v>210</v>
      </c>
      <c r="C10" s="104">
        <v>15</v>
      </c>
      <c r="D10" s="172">
        <f>B10*C10</f>
        <v>3150</v>
      </c>
      <c r="E10" s="92" t="s">
        <v>1147</v>
      </c>
    </row>
    <row r="11" spans="1:41" x14ac:dyDescent="0.15">
      <c r="A11" s="104" t="s">
        <v>1140</v>
      </c>
      <c r="B11" s="172">
        <v>160</v>
      </c>
      <c r="C11" s="104">
        <v>12</v>
      </c>
      <c r="D11" s="172">
        <f>B11*C11</f>
        <v>1920</v>
      </c>
    </row>
    <row r="12" spans="1:41" x14ac:dyDescent="0.15">
      <c r="A12" s="104" t="s">
        <v>1141</v>
      </c>
      <c r="B12" s="172">
        <v>170</v>
      </c>
      <c r="C12" s="104">
        <v>8</v>
      </c>
      <c r="D12" s="172">
        <f>B12*C12</f>
        <v>1360</v>
      </c>
    </row>
    <row r="13" spans="1:41" x14ac:dyDescent="0.15">
      <c r="A13" s="104" t="s">
        <v>1142</v>
      </c>
      <c r="B13" s="172">
        <v>140</v>
      </c>
      <c r="C13" s="104">
        <v>6</v>
      </c>
      <c r="D13" s="172">
        <f>B13*C13</f>
        <v>840</v>
      </c>
    </row>
    <row r="16" spans="1:41" x14ac:dyDescent="0.15">
      <c r="A16" s="171" t="s">
        <v>1144</v>
      </c>
      <c r="B16" s="171"/>
      <c r="C16" s="171"/>
      <c r="D16" s="171"/>
    </row>
    <row r="17" spans="1:5" x14ac:dyDescent="0.15">
      <c r="A17" s="167" t="s">
        <v>1135</v>
      </c>
      <c r="B17" s="167" t="s">
        <v>1136</v>
      </c>
      <c r="C17" s="167" t="s">
        <v>1137</v>
      </c>
      <c r="D17" s="167" t="s">
        <v>1138</v>
      </c>
    </row>
    <row r="18" spans="1:5" ht="52" customHeight="1" x14ac:dyDescent="0.15">
      <c r="A18" s="167"/>
      <c r="B18" s="167"/>
      <c r="C18" s="167"/>
      <c r="D18" s="167"/>
    </row>
    <row r="19" spans="1:5" x14ac:dyDescent="0.15">
      <c r="A19" s="104" t="s">
        <v>1139</v>
      </c>
      <c r="B19" s="172">
        <v>210</v>
      </c>
      <c r="C19" s="104">
        <v>15</v>
      </c>
      <c r="D19" s="172">
        <f>B19*C19</f>
        <v>3150</v>
      </c>
      <c r="E19" s="92" t="s">
        <v>1147</v>
      </c>
    </row>
    <row r="20" spans="1:5" x14ac:dyDescent="0.15">
      <c r="A20" s="104" t="s">
        <v>1140</v>
      </c>
      <c r="B20" s="172">
        <v>160</v>
      </c>
      <c r="C20" s="104">
        <v>12</v>
      </c>
      <c r="D20" s="172">
        <f>B20*C20</f>
        <v>1920</v>
      </c>
    </row>
    <row r="21" spans="1:5" x14ac:dyDescent="0.15">
      <c r="A21" s="104" t="s">
        <v>1141</v>
      </c>
      <c r="B21" s="172">
        <v>170</v>
      </c>
      <c r="C21" s="104">
        <v>8</v>
      </c>
      <c r="D21" s="172">
        <f>B21*C21</f>
        <v>1360</v>
      </c>
    </row>
    <row r="22" spans="1:5" x14ac:dyDescent="0.15">
      <c r="A22" s="104" t="s">
        <v>1142</v>
      </c>
      <c r="B22" s="172">
        <v>140</v>
      </c>
      <c r="C22" s="104">
        <v>6</v>
      </c>
      <c r="D22" s="172">
        <f>B22*C22</f>
        <v>840</v>
      </c>
    </row>
    <row r="24" spans="1:5" x14ac:dyDescent="0.15">
      <c r="B24" s="100" t="s">
        <v>23</v>
      </c>
    </row>
    <row r="25" spans="1:5" x14ac:dyDescent="0.15">
      <c r="B25" s="92" t="s">
        <v>1148</v>
      </c>
    </row>
  </sheetData>
  <mergeCells count="11">
    <mergeCell ref="A16:D16"/>
    <mergeCell ref="A17:A18"/>
    <mergeCell ref="B17:B18"/>
    <mergeCell ref="C17:C18"/>
    <mergeCell ref="D17:D18"/>
    <mergeCell ref="A4:G4"/>
    <mergeCell ref="A7:D7"/>
    <mergeCell ref="A8:A9"/>
    <mergeCell ref="B8:B9"/>
    <mergeCell ref="C8:C9"/>
    <mergeCell ref="D8:D9"/>
  </mergeCells>
  <conditionalFormatting sqref="A1:A2 X1:X2">
    <cfRule type="expression" dxfId="67" priority="3">
      <formula>$A$2/$B$2&gt;=0.05</formula>
    </cfRule>
  </conditionalFormatting>
  <conditionalFormatting sqref="B1:B2 Y1:Y2">
    <cfRule type="expression" dxfId="66" priority="4">
      <formula>$A$2/$B$2&gt;=0.1</formula>
    </cfRule>
  </conditionalFormatting>
  <conditionalFormatting sqref="C1:C2 Z1:Z2">
    <cfRule type="expression" dxfId="65" priority="5">
      <formula>$A$2/$B$2&gt;=0.15</formula>
    </cfRule>
  </conditionalFormatting>
  <conditionalFormatting sqref="D1:D2 AA1:AA2">
    <cfRule type="expression" dxfId="64" priority="6">
      <formula>$A$2/$B$2&gt;=0.2</formula>
    </cfRule>
  </conditionalFormatting>
  <conditionalFormatting sqref="E1:E2 AB1:AB2">
    <cfRule type="expression" dxfId="63" priority="7">
      <formula>$A$2/$B$2&gt;=0.25</formula>
    </cfRule>
  </conditionalFormatting>
  <conditionalFormatting sqref="F1:F2 AC1:AC2">
    <cfRule type="expression" dxfId="62" priority="8">
      <formula>$A$2/$B$2&gt;=0.3</formula>
    </cfRule>
  </conditionalFormatting>
  <conditionalFormatting sqref="G1:G2 AD1:AD2">
    <cfRule type="expression" dxfId="61" priority="9">
      <formula>$A$2/$B$2&gt;=0.35</formula>
    </cfRule>
  </conditionalFormatting>
  <conditionalFormatting sqref="H1:H2 AE1:AE2">
    <cfRule type="expression" dxfId="60" priority="10">
      <formula>$A$2/$B$2&gt;=0.4</formula>
    </cfRule>
  </conditionalFormatting>
  <conditionalFormatting sqref="I1:I2 AF1:AF2">
    <cfRule type="expression" dxfId="59" priority="11">
      <formula>$A$2/$B$2&gt;=0.45</formula>
    </cfRule>
  </conditionalFormatting>
  <conditionalFormatting sqref="K1:K2 AH1:AH2">
    <cfRule type="expression" dxfId="58" priority="13">
      <formula>$A$2/$B$2&gt;=0.55</formula>
    </cfRule>
  </conditionalFormatting>
  <conditionalFormatting sqref="L1:L2 AI1:AI2">
    <cfRule type="expression" dxfId="57" priority="14">
      <formula>$A$2/$B$2&gt;=0.6</formula>
    </cfRule>
  </conditionalFormatting>
  <conditionalFormatting sqref="M1:M2 AJ1:AJ2">
    <cfRule type="expression" dxfId="56" priority="15">
      <formula>$A$2/$B$2&gt;=0.65</formula>
    </cfRule>
  </conditionalFormatting>
  <conditionalFormatting sqref="N1:N2 AK1:AK2">
    <cfRule type="expression" dxfId="55" priority="16">
      <formula>$A$2/$B$2&gt;=0.7</formula>
    </cfRule>
  </conditionalFormatting>
  <conditionalFormatting sqref="J1:J2 AG1:AG2">
    <cfRule type="expression" dxfId="54" priority="12">
      <formula>$A$2/$B$2&gt;=0.5</formula>
    </cfRule>
  </conditionalFormatting>
  <conditionalFormatting sqref="P1">
    <cfRule type="expression" dxfId="53" priority="2">
      <formula>$P$1&lt;&gt;""</formula>
    </cfRule>
  </conditionalFormatting>
  <conditionalFormatting sqref="A1:O2 X1:AO2 P2:R2 Q1:R1">
    <cfRule type="expression" dxfId="52" priority="1" stopIfTrue="1">
      <formula>$P$1="Feedback OFF"</formula>
    </cfRule>
  </conditionalFormatting>
  <conditionalFormatting sqref="O1:O2 AL1:AL2">
    <cfRule type="expression" dxfId="51" priority="17">
      <formula>$A$2/$B$2&gt;=0.75</formula>
    </cfRule>
  </conditionalFormatting>
  <conditionalFormatting sqref="P1:P2 AM1:AM2">
    <cfRule type="expression" dxfId="50" priority="18">
      <formula>$A$2/$B$2&gt;=0.8</formula>
    </cfRule>
  </conditionalFormatting>
  <conditionalFormatting sqref="Q1:Q2 AN1:AN2">
    <cfRule type="expression" dxfId="49" priority="19">
      <formula>$A$2/$B$2&gt;=0.85</formula>
    </cfRule>
  </conditionalFormatting>
  <conditionalFormatting sqref="R1:R2 AO1:AO2">
    <cfRule type="expression" dxfId="48" priority="20">
      <formula>$A$2/$B$2&gt;=1</formula>
    </cfRule>
  </conditionalFormatting>
  <dataValidations count="1">
    <dataValidation type="list" allowBlank="1" showInputMessage="1" showErrorMessage="1" sqref="P1" xr:uid="{C3EA1AF3-B741-884E-8597-FA80AB4B5509}">
      <formula1>"Feedback ON, Taunting ON, Feedback OFF"</formula1>
    </dataValidation>
  </dataValidation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9996AC-A5F8-5D4D-96C6-B9F61EA40795}">
  <sheetPr>
    <tabColor rgb="FF4FADEA"/>
  </sheetPr>
  <dimension ref="A1:K41"/>
  <sheetViews>
    <sheetView showGridLines="0" zoomScale="130" zoomScaleNormal="130" zoomScalePageLayoutView="85" workbookViewId="0">
      <selection activeCell="A2" sqref="A2:D2"/>
    </sheetView>
  </sheetViews>
  <sheetFormatPr baseColWidth="10" defaultColWidth="10.83203125" defaultRowHeight="9" x14ac:dyDescent="0.15"/>
  <cols>
    <col min="1" max="1" width="17.83203125" style="117" customWidth="1"/>
    <col min="2" max="2" width="15.5" style="117" bestFit="1" customWidth="1"/>
    <col min="3" max="3" width="15.6640625" style="117" customWidth="1"/>
    <col min="4" max="4" width="21.83203125" style="117" customWidth="1"/>
    <col min="5" max="5" width="13.5" style="117" customWidth="1"/>
    <col min="6" max="6" width="4.83203125" style="117" customWidth="1"/>
    <col min="7" max="7" width="5" style="117" customWidth="1"/>
    <col min="8" max="8" width="39.1640625" style="117" customWidth="1"/>
    <col min="9" max="9" width="3.6640625" style="117" customWidth="1"/>
    <col min="10" max="10" width="13.5" style="117" customWidth="1"/>
    <col min="11" max="11" width="5.1640625" style="117" customWidth="1"/>
    <col min="12" max="16384" width="10.83203125" style="117"/>
  </cols>
  <sheetData>
    <row r="1" spans="1:11" s="175" customFormat="1" x14ac:dyDescent="0.15"/>
    <row r="2" spans="1:11" s="175" customFormat="1" x14ac:dyDescent="0.15"/>
    <row r="3" spans="1:11" s="95" customFormat="1" x14ac:dyDescent="0.15">
      <c r="A3" s="94">
        <v>0</v>
      </c>
      <c r="J3" s="92"/>
    </row>
    <row r="4" spans="1:11" ht="66" customHeight="1" x14ac:dyDescent="0.15">
      <c r="A4" s="96">
        <v>0</v>
      </c>
      <c r="B4" s="96"/>
      <c r="C4" s="96"/>
      <c r="D4" s="96"/>
      <c r="F4" s="92"/>
      <c r="G4" s="92"/>
      <c r="H4" s="92"/>
      <c r="I4" s="92"/>
      <c r="J4" s="92"/>
      <c r="K4" s="92"/>
    </row>
    <row r="5" spans="1:11" x14ac:dyDescent="0.15">
      <c r="A5" s="176"/>
      <c r="C5" s="176"/>
      <c r="D5" s="176"/>
      <c r="F5" s="92"/>
      <c r="G5" s="92"/>
      <c r="H5" s="92"/>
      <c r="I5" s="92"/>
      <c r="J5" s="92"/>
      <c r="K5" s="92"/>
    </row>
    <row r="6" spans="1:11" x14ac:dyDescent="0.15">
      <c r="A6" s="177">
        <v>0</v>
      </c>
      <c r="B6" s="177">
        <v>0</v>
      </c>
      <c r="C6" s="92"/>
      <c r="D6" s="92"/>
      <c r="E6" s="92"/>
      <c r="F6" s="92"/>
      <c r="G6" s="92"/>
      <c r="H6" s="92"/>
      <c r="I6" s="92"/>
      <c r="J6" s="92"/>
    </row>
    <row r="7" spans="1:11" x14ac:dyDescent="0.15">
      <c r="A7" s="95">
        <v>0</v>
      </c>
      <c r="B7" s="178">
        <v>0</v>
      </c>
      <c r="C7" s="92"/>
      <c r="D7" s="92"/>
      <c r="E7" s="92"/>
      <c r="F7" s="92"/>
      <c r="G7" s="92"/>
      <c r="H7" s="92"/>
      <c r="I7" s="92"/>
      <c r="J7" s="92"/>
    </row>
    <row r="8" spans="1:11" x14ac:dyDescent="0.15">
      <c r="A8" s="95">
        <v>0</v>
      </c>
      <c r="B8" s="178">
        <v>0</v>
      </c>
      <c r="C8" s="92"/>
      <c r="D8" s="92"/>
      <c r="E8" s="92"/>
      <c r="F8" s="92"/>
      <c r="G8" s="92"/>
      <c r="H8" s="92"/>
      <c r="I8" s="92"/>
      <c r="J8" s="92"/>
    </row>
    <row r="9" spans="1:11" ht="16" customHeight="1" x14ac:dyDescent="0.15">
      <c r="A9" s="95">
        <v>0</v>
      </c>
      <c r="B9" s="178">
        <v>0</v>
      </c>
      <c r="C9" s="92"/>
      <c r="D9" s="92"/>
      <c r="E9" s="92"/>
      <c r="F9" s="92"/>
      <c r="G9" s="92"/>
      <c r="H9" s="92"/>
      <c r="I9" s="92"/>
      <c r="J9" s="92"/>
    </row>
    <row r="10" spans="1:11" x14ac:dyDescent="0.15">
      <c r="A10" s="95">
        <v>0</v>
      </c>
      <c r="B10" s="178">
        <v>0</v>
      </c>
      <c r="C10" s="92"/>
      <c r="D10" s="92"/>
      <c r="E10" s="92"/>
      <c r="F10" s="92"/>
      <c r="G10" s="92"/>
      <c r="H10" s="92"/>
      <c r="I10" s="92"/>
      <c r="J10" s="92"/>
    </row>
    <row r="11" spans="1:11" x14ac:dyDescent="0.15">
      <c r="A11" s="176"/>
      <c r="B11" s="176"/>
      <c r="C11" s="176"/>
      <c r="D11" s="92"/>
      <c r="E11" s="92"/>
      <c r="F11" s="92"/>
      <c r="G11" s="92"/>
      <c r="H11" s="92"/>
      <c r="I11" s="92"/>
      <c r="J11" s="92"/>
      <c r="K11" s="92"/>
    </row>
    <row r="12" spans="1:11" x14ac:dyDescent="0.15">
      <c r="A12" s="176"/>
      <c r="B12" s="176"/>
      <c r="C12" s="176"/>
      <c r="D12" s="176"/>
      <c r="F12" s="92"/>
      <c r="G12" s="92"/>
      <c r="H12" s="92"/>
      <c r="I12" s="92"/>
      <c r="J12" s="92"/>
      <c r="K12" s="92"/>
    </row>
    <row r="13" spans="1:11" x14ac:dyDescent="0.15">
      <c r="A13" s="176"/>
      <c r="B13" s="176"/>
      <c r="C13" s="176"/>
      <c r="D13" s="176"/>
      <c r="F13" s="95"/>
    </row>
    <row r="14" spans="1:11" x14ac:dyDescent="0.15">
      <c r="A14" s="176"/>
      <c r="B14" s="176"/>
      <c r="C14" s="176"/>
      <c r="D14" s="176"/>
    </row>
    <row r="15" spans="1:11" x14ac:dyDescent="0.15">
      <c r="A15" s="176"/>
      <c r="B15" s="95"/>
      <c r="C15" s="95"/>
      <c r="D15" s="95"/>
    </row>
    <row r="16" spans="1:11" x14ac:dyDescent="0.15">
      <c r="A16" s="176"/>
      <c r="B16" s="95"/>
      <c r="C16" s="95"/>
      <c r="D16" s="95"/>
      <c r="E16" s="117">
        <v>0</v>
      </c>
    </row>
    <row r="17" spans="1:10" x14ac:dyDescent="0.15">
      <c r="A17" s="176"/>
      <c r="B17" s="95"/>
      <c r="C17" s="95"/>
      <c r="D17" s="95"/>
    </row>
    <row r="18" spans="1:10" x14ac:dyDescent="0.15">
      <c r="A18" s="176"/>
      <c r="B18" s="95"/>
      <c r="C18" s="95"/>
      <c r="D18" s="95"/>
    </row>
    <row r="19" spans="1:10" x14ac:dyDescent="0.15">
      <c r="A19" s="176"/>
      <c r="B19" s="95"/>
      <c r="C19" s="95"/>
      <c r="D19" s="95"/>
    </row>
    <row r="20" spans="1:10" x14ac:dyDescent="0.15">
      <c r="A20" s="176"/>
      <c r="B20" s="95"/>
      <c r="C20" s="95"/>
      <c r="D20" s="95"/>
    </row>
    <row r="21" spans="1:10" x14ac:dyDescent="0.15">
      <c r="A21" s="176"/>
      <c r="B21" s="95"/>
      <c r="C21" s="95"/>
      <c r="D21" s="95"/>
    </row>
    <row r="22" spans="1:10" x14ac:dyDescent="0.15">
      <c r="A22" s="176"/>
      <c r="B22" s="95"/>
      <c r="C22" s="95"/>
      <c r="D22" s="95"/>
    </row>
    <row r="23" spans="1:10" x14ac:dyDescent="0.15">
      <c r="A23" s="176"/>
      <c r="B23" s="95"/>
      <c r="C23" s="95"/>
      <c r="D23" s="95"/>
      <c r="G23" s="95"/>
      <c r="H23" s="95"/>
      <c r="I23" s="95"/>
      <c r="J23" s="95"/>
    </row>
    <row r="24" spans="1:10" x14ac:dyDescent="0.15">
      <c r="A24" s="176"/>
      <c r="B24" s="95"/>
      <c r="C24" s="95"/>
      <c r="D24" s="95"/>
      <c r="G24" s="95"/>
      <c r="H24" s="95"/>
      <c r="I24" s="95"/>
      <c r="J24" s="95"/>
    </row>
    <row r="25" spans="1:10" x14ac:dyDescent="0.15">
      <c r="A25" s="176"/>
      <c r="B25" s="95"/>
      <c r="C25" s="95"/>
      <c r="D25" s="95"/>
      <c r="E25" s="95"/>
      <c r="G25" s="95"/>
      <c r="H25" s="95"/>
      <c r="I25" s="95"/>
      <c r="J25" s="95"/>
    </row>
    <row r="26" spans="1:10" x14ac:dyDescent="0.15">
      <c r="A26" s="176"/>
      <c r="B26" s="95"/>
      <c r="C26" s="95"/>
      <c r="D26" s="95"/>
      <c r="E26" s="95"/>
      <c r="G26" s="95"/>
      <c r="H26" s="95"/>
      <c r="I26" s="95"/>
      <c r="J26" s="95"/>
    </row>
    <row r="27" spans="1:10" x14ac:dyDescent="0.15">
      <c r="A27" s="176"/>
      <c r="B27" s="95"/>
      <c r="C27" s="95"/>
      <c r="D27" s="95"/>
      <c r="E27" s="95"/>
      <c r="G27" s="95"/>
      <c r="H27" s="95"/>
      <c r="I27" s="95"/>
      <c r="J27" s="95"/>
    </row>
    <row r="28" spans="1:10" x14ac:dyDescent="0.15">
      <c r="A28" s="176"/>
      <c r="B28" s="95"/>
      <c r="C28" s="95"/>
      <c r="D28" s="95"/>
      <c r="E28" s="95"/>
      <c r="G28" s="95"/>
      <c r="H28" s="95"/>
      <c r="I28" s="95"/>
      <c r="J28" s="95"/>
    </row>
    <row r="29" spans="1:10" x14ac:dyDescent="0.15">
      <c r="A29" s="176"/>
      <c r="B29" s="95"/>
      <c r="C29" s="95"/>
      <c r="D29" s="95"/>
      <c r="E29" s="95"/>
      <c r="G29" s="95"/>
      <c r="H29" s="95"/>
      <c r="I29" s="95"/>
      <c r="J29" s="95"/>
    </row>
    <row r="30" spans="1:10" x14ac:dyDescent="0.15">
      <c r="A30" s="176"/>
      <c r="B30" s="95"/>
      <c r="C30" s="92"/>
      <c r="D30" s="92"/>
      <c r="G30" s="95"/>
      <c r="H30" s="95"/>
      <c r="I30" s="95"/>
    </row>
    <row r="31" spans="1:10" x14ac:dyDescent="0.15">
      <c r="A31" s="176"/>
      <c r="B31" s="95"/>
      <c r="C31" s="92"/>
      <c r="D31" s="92"/>
      <c r="F31" s="95"/>
      <c r="G31" s="95"/>
      <c r="H31" s="95"/>
      <c r="I31" s="95"/>
    </row>
    <row r="32" spans="1:10" x14ac:dyDescent="0.15">
      <c r="A32" s="176"/>
      <c r="B32" s="95"/>
      <c r="C32" s="92"/>
      <c r="D32" s="92"/>
      <c r="F32" s="95"/>
      <c r="G32" s="95"/>
      <c r="H32" s="95"/>
      <c r="I32" s="95"/>
    </row>
    <row r="33" spans="1:9" x14ac:dyDescent="0.15">
      <c r="A33" s="176"/>
      <c r="B33" s="176"/>
      <c r="C33" s="92"/>
      <c r="D33" s="92"/>
      <c r="F33" s="95"/>
      <c r="G33" s="95"/>
      <c r="H33" s="95"/>
      <c r="I33" s="95"/>
    </row>
    <row r="34" spans="1:9" x14ac:dyDescent="0.15">
      <c r="A34" s="176"/>
      <c r="B34" s="176"/>
      <c r="C34" s="92"/>
      <c r="D34" s="92"/>
      <c r="F34" s="95"/>
      <c r="G34" s="95"/>
      <c r="H34" s="95"/>
      <c r="I34" s="95"/>
    </row>
    <row r="35" spans="1:9" x14ac:dyDescent="0.15">
      <c r="A35" s="176"/>
      <c r="B35" s="176"/>
      <c r="C35" s="92"/>
      <c r="D35" s="92"/>
      <c r="F35" s="95"/>
      <c r="G35" s="95"/>
      <c r="H35" s="95"/>
      <c r="I35" s="95"/>
    </row>
    <row r="36" spans="1:9" x14ac:dyDescent="0.15">
      <c r="A36" s="176"/>
      <c r="B36" s="176"/>
      <c r="C36" s="176"/>
      <c r="D36" s="176"/>
      <c r="G36" s="95"/>
      <c r="H36" s="95"/>
      <c r="I36" s="95"/>
    </row>
    <row r="37" spans="1:9" x14ac:dyDescent="0.15">
      <c r="A37" s="176"/>
      <c r="B37" s="176"/>
      <c r="C37" s="176"/>
      <c r="D37" s="176"/>
      <c r="G37" s="95"/>
      <c r="H37" s="95"/>
      <c r="I37" s="95"/>
    </row>
    <row r="38" spans="1:9" x14ac:dyDescent="0.15">
      <c r="A38" s="176"/>
      <c r="B38" s="176"/>
      <c r="C38" s="176"/>
      <c r="D38" s="176"/>
      <c r="G38" s="95"/>
      <c r="H38" s="95"/>
      <c r="I38" s="95"/>
    </row>
    <row r="39" spans="1:9" x14ac:dyDescent="0.15">
      <c r="A39" s="176"/>
      <c r="B39" s="176"/>
      <c r="C39" s="176"/>
      <c r="G39" s="95"/>
      <c r="H39" s="95"/>
      <c r="I39" s="95"/>
    </row>
    <row r="40" spans="1:9" x14ac:dyDescent="0.15">
      <c r="A40" s="176"/>
      <c r="B40" s="176"/>
      <c r="C40" s="176"/>
      <c r="G40" s="95"/>
      <c r="H40" s="95"/>
      <c r="I40" s="95"/>
    </row>
    <row r="41" spans="1:9" x14ac:dyDescent="0.15">
      <c r="A41" s="176"/>
    </row>
  </sheetData>
  <mergeCells count="1">
    <mergeCell ref="A4:D4"/>
  </mergeCells>
  <pageMargins left="0.7" right="0.7" top="0.75" bottom="0.75" header="0.3" footer="0.3"/>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3C3380-DEC0-194B-8916-AC35C0AB470B}">
  <sheetPr>
    <tabColor rgb="FF4FADEA"/>
  </sheetPr>
  <dimension ref="A1:K41"/>
  <sheetViews>
    <sheetView showGridLines="0" zoomScale="130" zoomScaleNormal="130" zoomScalePageLayoutView="85" workbookViewId="0">
      <selection activeCell="A2" sqref="A2:D2"/>
    </sheetView>
  </sheetViews>
  <sheetFormatPr baseColWidth="10" defaultColWidth="10.83203125" defaultRowHeight="9" x14ac:dyDescent="0.15"/>
  <cols>
    <col min="1" max="1" width="17.83203125" style="117" customWidth="1"/>
    <col min="2" max="2" width="15.5" style="117" bestFit="1" customWidth="1"/>
    <col min="3" max="3" width="15.6640625" style="117" customWidth="1"/>
    <col min="4" max="4" width="21.83203125" style="117" customWidth="1"/>
    <col min="5" max="5" width="13.5" style="117" customWidth="1"/>
    <col min="6" max="6" width="4.83203125" style="117" customWidth="1"/>
    <col min="7" max="7" width="5" style="117" customWidth="1"/>
    <col min="8" max="8" width="39.1640625" style="117" customWidth="1"/>
    <col min="9" max="9" width="3.6640625" style="117" customWidth="1"/>
    <col min="10" max="10" width="13.5" style="117" customWidth="1"/>
    <col min="11" max="11" width="5.1640625" style="117" customWidth="1"/>
    <col min="12" max="16384" width="10.83203125" style="117"/>
  </cols>
  <sheetData>
    <row r="1" spans="1:11" s="175" customFormat="1" x14ac:dyDescent="0.15">
      <c r="I1" s="175" t="s">
        <v>1392</v>
      </c>
    </row>
    <row r="2" spans="1:11" s="175" customFormat="1" x14ac:dyDescent="0.15">
      <c r="A2" s="179">
        <f ca="1">IF(Chart!$D$2="DRAGGING CELLS IS NOT PERMITTED. PLEASE UNDO LAST ACTION!!",0,IF(Chart!$P$1&lt;&gt;"Feedback OFF",IF(Scoreboard!$F$29="",IFERROR(IF(B2=0,C2,IF(C2/B2&gt;=Scoreboard!$F$19,C2,"")),""),0),0))</f>
        <v>0</v>
      </c>
      <c r="B2" s="179">
        <f>SUMIF(ChartPT!A3:$AL$16,"&gt;0")</f>
        <v>0</v>
      </c>
      <c r="C2" s="175">
        <f>SUMIFS(ChartPT!A3:$AL$16, ChartPT!A3:$AL$16, "&gt;0", ChartSC!A3:$AL$16, "PerfectMsg")+ABS(SUMIFS(ChartPT!A3:$AL$16, ChartPT!A3:$AL$16, "&lt;0", ChartSC!A3:$AL$16, "PerfectMsg"))</f>
        <v>0</v>
      </c>
    </row>
    <row r="3" spans="1:11" s="95" customFormat="1" x14ac:dyDescent="0.15">
      <c r="A3" s="94">
        <v>0</v>
      </c>
      <c r="J3" s="92"/>
    </row>
    <row r="4" spans="1:11" ht="66" customHeight="1" x14ac:dyDescent="0.15">
      <c r="A4" s="96">
        <v>0</v>
      </c>
      <c r="B4" s="96"/>
      <c r="C4" s="96"/>
      <c r="D4" s="96"/>
      <c r="F4" s="92"/>
      <c r="G4" s="92"/>
      <c r="H4" s="92"/>
      <c r="I4" s="92"/>
      <c r="J4" s="92"/>
      <c r="K4" s="92"/>
    </row>
    <row r="5" spans="1:11" x14ac:dyDescent="0.15">
      <c r="A5" s="176"/>
      <c r="C5" s="176"/>
      <c r="D5" s="176"/>
      <c r="F5" s="92"/>
      <c r="G5" s="92"/>
      <c r="H5" s="92"/>
      <c r="I5" s="92"/>
      <c r="J5" s="92"/>
      <c r="K5" s="92"/>
    </row>
    <row r="6" spans="1:11" x14ac:dyDescent="0.15">
      <c r="A6" s="177">
        <v>0</v>
      </c>
      <c r="B6" s="177">
        <v>0</v>
      </c>
      <c r="C6" s="92"/>
      <c r="D6" s="92"/>
      <c r="E6" s="92"/>
      <c r="F6" s="92"/>
      <c r="G6" s="92"/>
      <c r="H6" s="92"/>
      <c r="I6" s="92"/>
      <c r="J6" s="92"/>
    </row>
    <row r="7" spans="1:11" x14ac:dyDescent="0.15">
      <c r="A7" s="95">
        <v>0</v>
      </c>
      <c r="B7" s="178">
        <v>0</v>
      </c>
      <c r="C7" s="92"/>
      <c r="D7" s="92"/>
      <c r="E7" s="92"/>
      <c r="F7" s="92"/>
      <c r="G7" s="92"/>
      <c r="H7" s="92"/>
      <c r="I7" s="92"/>
      <c r="J7" s="92"/>
    </row>
    <row r="8" spans="1:11" x14ac:dyDescent="0.15">
      <c r="A8" s="95">
        <v>0</v>
      </c>
      <c r="B8" s="178">
        <v>0</v>
      </c>
      <c r="C8" s="92"/>
      <c r="D8" s="92"/>
      <c r="E8" s="92"/>
      <c r="F8" s="92"/>
      <c r="G8" s="92"/>
      <c r="H8" s="92"/>
      <c r="I8" s="92"/>
      <c r="J8" s="92"/>
    </row>
    <row r="9" spans="1:11" ht="16" customHeight="1" x14ac:dyDescent="0.15">
      <c r="A9" s="95">
        <v>0</v>
      </c>
      <c r="B9" s="178">
        <v>0</v>
      </c>
      <c r="C9" s="92"/>
      <c r="D9" s="92"/>
      <c r="E9" s="92"/>
      <c r="F9" s="92"/>
      <c r="G9" s="92"/>
      <c r="H9" s="92"/>
      <c r="I9" s="92"/>
      <c r="J9" s="92"/>
    </row>
    <row r="10" spans="1:11" x14ac:dyDescent="0.15">
      <c r="A10" s="95">
        <v>0</v>
      </c>
      <c r="B10" s="178">
        <v>0</v>
      </c>
      <c r="C10" s="92"/>
      <c r="D10" s="92"/>
      <c r="E10" s="92"/>
      <c r="F10" s="92"/>
      <c r="G10" s="92"/>
      <c r="H10" s="92"/>
      <c r="I10" s="92"/>
      <c r="J10" s="92"/>
    </row>
    <row r="11" spans="1:11" x14ac:dyDescent="0.15">
      <c r="A11" s="176"/>
      <c r="B11" s="176"/>
      <c r="C11" s="176"/>
      <c r="D11" s="92"/>
      <c r="E11" s="92"/>
      <c r="F11" s="92"/>
      <c r="G11" s="92"/>
      <c r="H11" s="92"/>
      <c r="I11" s="92"/>
      <c r="J11" s="92"/>
      <c r="K11" s="92"/>
    </row>
    <row r="12" spans="1:11" x14ac:dyDescent="0.15">
      <c r="A12" s="176"/>
      <c r="B12" s="176"/>
      <c r="C12" s="176"/>
      <c r="D12" s="176"/>
      <c r="F12" s="92"/>
      <c r="G12" s="92"/>
      <c r="H12" s="92"/>
      <c r="I12" s="92"/>
      <c r="J12" s="92"/>
      <c r="K12" s="92"/>
    </row>
    <row r="13" spans="1:11" x14ac:dyDescent="0.15">
      <c r="A13" s="176"/>
      <c r="B13" s="176"/>
      <c r="C13" s="176"/>
      <c r="D13" s="176"/>
      <c r="F13" s="95"/>
    </row>
    <row r="14" spans="1:11" x14ac:dyDescent="0.15">
      <c r="A14" s="176"/>
      <c r="B14" s="176"/>
      <c r="C14" s="176"/>
      <c r="D14" s="176"/>
    </row>
    <row r="15" spans="1:11" x14ac:dyDescent="0.15">
      <c r="A15" s="176"/>
      <c r="B15" s="95"/>
      <c r="C15" s="95"/>
      <c r="D15" s="95"/>
    </row>
    <row r="16" spans="1:11" x14ac:dyDescent="0.15">
      <c r="A16" s="176"/>
      <c r="B16" s="95"/>
      <c r="C16" s="95"/>
      <c r="D16" s="95"/>
      <c r="E16" s="117">
        <v>0</v>
      </c>
    </row>
    <row r="17" spans="1:10" x14ac:dyDescent="0.15">
      <c r="A17" s="176"/>
      <c r="B17" s="95"/>
      <c r="C17" s="95"/>
      <c r="D17" s="95"/>
    </row>
    <row r="18" spans="1:10" x14ac:dyDescent="0.15">
      <c r="A18" s="176"/>
      <c r="B18" s="95"/>
      <c r="C18" s="95"/>
      <c r="D18" s="95"/>
    </row>
    <row r="19" spans="1:10" x14ac:dyDescent="0.15">
      <c r="A19" s="176"/>
      <c r="B19" s="95"/>
      <c r="C19" s="95"/>
      <c r="D19" s="95"/>
    </row>
    <row r="20" spans="1:10" x14ac:dyDescent="0.15">
      <c r="A20" s="176"/>
      <c r="B20" s="95"/>
      <c r="C20" s="95"/>
      <c r="D20" s="95"/>
    </row>
    <row r="21" spans="1:10" x14ac:dyDescent="0.15">
      <c r="A21" s="176"/>
      <c r="B21" s="95"/>
      <c r="C21" s="95"/>
      <c r="D21" s="95"/>
    </row>
    <row r="22" spans="1:10" x14ac:dyDescent="0.15">
      <c r="A22" s="176"/>
      <c r="B22" s="95"/>
      <c r="C22" s="95"/>
      <c r="D22" s="95"/>
    </row>
    <row r="23" spans="1:10" x14ac:dyDescent="0.15">
      <c r="A23" s="176"/>
      <c r="B23" s="95"/>
      <c r="C23" s="95"/>
      <c r="D23" s="95"/>
      <c r="G23" s="95"/>
      <c r="H23" s="95"/>
      <c r="I23" s="95"/>
      <c r="J23" s="95"/>
    </row>
    <row r="24" spans="1:10" x14ac:dyDescent="0.15">
      <c r="A24" s="176"/>
      <c r="B24" s="95"/>
      <c r="C24" s="95"/>
      <c r="D24" s="95"/>
      <c r="G24" s="95"/>
      <c r="H24" s="95"/>
      <c r="I24" s="95"/>
      <c r="J24" s="95"/>
    </row>
    <row r="25" spans="1:10" x14ac:dyDescent="0.15">
      <c r="A25" s="176"/>
      <c r="B25" s="95"/>
      <c r="C25" s="95"/>
      <c r="D25" s="95"/>
      <c r="E25" s="95"/>
      <c r="G25" s="95"/>
      <c r="H25" s="95"/>
      <c r="I25" s="95"/>
      <c r="J25" s="95"/>
    </row>
    <row r="26" spans="1:10" x14ac:dyDescent="0.15">
      <c r="A26" s="176"/>
      <c r="B26" s="95"/>
      <c r="C26" s="95"/>
      <c r="D26" s="95"/>
      <c r="E26" s="95"/>
      <c r="G26" s="95"/>
      <c r="H26" s="95"/>
      <c r="I26" s="95"/>
      <c r="J26" s="95"/>
    </row>
    <row r="27" spans="1:10" x14ac:dyDescent="0.15">
      <c r="A27" s="176"/>
      <c r="B27" s="95"/>
      <c r="C27" s="95"/>
      <c r="D27" s="95"/>
      <c r="E27" s="95"/>
      <c r="G27" s="95"/>
      <c r="H27" s="95"/>
      <c r="I27" s="95"/>
      <c r="J27" s="95"/>
    </row>
    <row r="28" spans="1:10" x14ac:dyDescent="0.15">
      <c r="A28" s="176"/>
      <c r="B28" s="95"/>
      <c r="C28" s="95"/>
      <c r="D28" s="95"/>
      <c r="E28" s="95"/>
      <c r="G28" s="95"/>
      <c r="H28" s="95"/>
      <c r="I28" s="95"/>
      <c r="J28" s="95"/>
    </row>
    <row r="29" spans="1:10" x14ac:dyDescent="0.15">
      <c r="A29" s="176"/>
      <c r="B29" s="95"/>
      <c r="C29" s="95"/>
      <c r="D29" s="95"/>
      <c r="E29" s="95"/>
      <c r="G29" s="95"/>
      <c r="H29" s="95"/>
      <c r="I29" s="95"/>
      <c r="J29" s="95"/>
    </row>
    <row r="30" spans="1:10" x14ac:dyDescent="0.15">
      <c r="A30" s="176"/>
      <c r="B30" s="95"/>
      <c r="C30" s="92"/>
      <c r="D30" s="92"/>
      <c r="G30" s="95"/>
      <c r="H30" s="95"/>
      <c r="I30" s="95"/>
    </row>
    <row r="31" spans="1:10" x14ac:dyDescent="0.15">
      <c r="A31" s="176"/>
      <c r="B31" s="95"/>
      <c r="C31" s="92"/>
      <c r="D31" s="92"/>
      <c r="F31" s="95"/>
      <c r="G31" s="95"/>
      <c r="H31" s="95"/>
      <c r="I31" s="95"/>
    </row>
    <row r="32" spans="1:10" x14ac:dyDescent="0.15">
      <c r="A32" s="176"/>
      <c r="B32" s="95"/>
      <c r="C32" s="92"/>
      <c r="D32" s="92"/>
      <c r="F32" s="95"/>
      <c r="G32" s="95"/>
      <c r="H32" s="95"/>
      <c r="I32" s="95"/>
    </row>
    <row r="33" spans="1:9" x14ac:dyDescent="0.15">
      <c r="A33" s="176"/>
      <c r="B33" s="176"/>
      <c r="C33" s="92"/>
      <c r="D33" s="92"/>
      <c r="F33" s="95"/>
      <c r="G33" s="95"/>
      <c r="H33" s="95"/>
      <c r="I33" s="95"/>
    </row>
    <row r="34" spans="1:9" x14ac:dyDescent="0.15">
      <c r="A34" s="176"/>
      <c r="B34" s="176"/>
      <c r="C34" s="92"/>
      <c r="D34" s="92"/>
      <c r="F34" s="95"/>
      <c r="G34" s="95"/>
      <c r="H34" s="95"/>
      <c r="I34" s="95"/>
    </row>
    <row r="35" spans="1:9" x14ac:dyDescent="0.15">
      <c r="A35" s="176"/>
      <c r="B35" s="176"/>
      <c r="C35" s="92"/>
      <c r="D35" s="92"/>
      <c r="F35" s="95"/>
      <c r="G35" s="95"/>
      <c r="H35" s="95"/>
      <c r="I35" s="95"/>
    </row>
    <row r="36" spans="1:9" x14ac:dyDescent="0.15">
      <c r="A36" s="176"/>
      <c r="B36" s="176"/>
      <c r="C36" s="176"/>
      <c r="D36" s="176"/>
      <c r="G36" s="95"/>
      <c r="H36" s="95"/>
      <c r="I36" s="95"/>
    </row>
    <row r="37" spans="1:9" x14ac:dyDescent="0.15">
      <c r="A37" s="176"/>
      <c r="B37" s="176"/>
      <c r="C37" s="176"/>
      <c r="D37" s="176"/>
      <c r="G37" s="95"/>
      <c r="H37" s="95"/>
      <c r="I37" s="95"/>
    </row>
    <row r="38" spans="1:9" x14ac:dyDescent="0.15">
      <c r="A38" s="176"/>
      <c r="B38" s="176"/>
      <c r="C38" s="176"/>
      <c r="D38" s="176"/>
      <c r="G38" s="95"/>
      <c r="H38" s="95"/>
      <c r="I38" s="95"/>
    </row>
    <row r="39" spans="1:9" x14ac:dyDescent="0.15">
      <c r="A39" s="176"/>
      <c r="B39" s="176"/>
      <c r="C39" s="176"/>
      <c r="G39" s="95"/>
      <c r="H39" s="95"/>
      <c r="I39" s="95"/>
    </row>
    <row r="40" spans="1:9" x14ac:dyDescent="0.15">
      <c r="A40" s="176"/>
      <c r="B40" s="176"/>
      <c r="C40" s="176"/>
      <c r="G40" s="95"/>
      <c r="H40" s="95"/>
      <c r="I40" s="95"/>
    </row>
    <row r="41" spans="1:9" x14ac:dyDescent="0.15">
      <c r="A41" s="176"/>
    </row>
  </sheetData>
  <mergeCells count="1">
    <mergeCell ref="A4:D4"/>
  </mergeCells>
  <pageMargins left="0.7" right="0.7" top="0.75" bottom="0.75" header="0.3" footer="0.3"/>
  <drawing r:id="rId1"/>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55A60-0884-7A45-BF9D-7A42CE77CA4E}">
  <dimension ref="A1:AO41"/>
  <sheetViews>
    <sheetView showGridLines="0" zoomScale="120" zoomScaleNormal="120" zoomScalePageLayoutView="85" workbookViewId="0">
      <pane ySplit="2" topLeftCell="A3" activePane="bottomLeft" state="frozen"/>
      <selection pane="bottomLeft" activeCell="A3" sqref="A3"/>
    </sheetView>
  </sheetViews>
  <sheetFormatPr baseColWidth="10" defaultColWidth="10.83203125" defaultRowHeight="16" x14ac:dyDescent="0.2"/>
  <cols>
    <col min="1" max="1" width="17.83203125" style="44" customWidth="1"/>
    <col min="2" max="2" width="15.5" style="44" bestFit="1" customWidth="1"/>
    <col min="3" max="3" width="15.6640625" style="44" customWidth="1"/>
    <col min="4" max="4" width="21.83203125" style="44" customWidth="1"/>
    <col min="5" max="5" width="13.5" style="44" customWidth="1"/>
    <col min="6" max="6" width="4.83203125" style="44" customWidth="1"/>
    <col min="7" max="7" width="5" style="44" customWidth="1"/>
    <col min="8" max="8" width="39.1640625" style="44" customWidth="1"/>
    <col min="9" max="9" width="3.6640625" style="44" customWidth="1"/>
    <col min="10" max="10" width="13.5" style="44" customWidth="1"/>
    <col min="11" max="11" width="5.1640625" style="44" customWidth="1"/>
    <col min="12" max="16384" width="10.83203125" style="44"/>
  </cols>
  <sheetData>
    <row r="1" spans="1:41" s="173" customFormat="1" ht="22" customHeight="1" x14ac:dyDescent="0.2">
      <c r="A1" s="74" t="s">
        <v>1387</v>
      </c>
      <c r="B1" s="74" t="s">
        <v>1388</v>
      </c>
      <c r="C1" s="74" t="s">
        <v>1389</v>
      </c>
      <c r="D1" s="75" t="str" cm="1">
        <f t="array" aca="1" ref="D1" ca="1">IFERROR(
    _xlfn.LET(
        _xlpm.FileName, MID(CELL("filename", A1), FIND("]", CELL("filename", A1)) + 1, 255),
        _xlpm.DynamicRef, INDIRECT("'#_" &amp; _xlpm.FileName &amp; "'!" &amp; C2),
        IF(
            TYPE(_xlpm.DynamicRef) = 1,
            VLOOKUP(
                CELL("format", _xlpm.DynamicRef),
                FormatCodesSFX!$A$4:$B$53,
                2,
                FALSE
            ),
            _xlfn.SWITCH(
                TYPE(_xlpm.DynamicRef),
                2, "short text",
                4, "logical",
                16, "error",
                64, "long text",
                "Other"
            )
        )
    ),
    "Error in formula"
)</f>
        <v>error</v>
      </c>
      <c r="E1" s="74"/>
      <c r="F1" s="74"/>
      <c r="G1" s="74"/>
      <c r="H1" s="74"/>
      <c r="I1" s="75" t="str" cm="1">
        <f t="array" ref="I1">_xlfn.IFS(ROW(A100)&lt;100,"Undo deleted row or quit without saving",COLUMN(AZ1)&lt;52,"Undo deleted column or quit without saving",ROW(A100)&gt;100,"Undo inserted row or quit without saving",COLUMN(AZ1)&gt;52,"Undo inserted column or quit without saving",Scoreboard!$F$29&lt;&gt;"","Security compromised: Undo last action or quit without saving",TRUE=TRUE,"Super Mascot")</f>
        <v>Super Mascot</v>
      </c>
      <c r="J1" s="75"/>
      <c r="K1" s="75"/>
      <c r="L1" s="75" t="s">
        <v>1390</v>
      </c>
      <c r="M1" s="75"/>
      <c r="N1" s="75"/>
      <c r="O1" s="75"/>
      <c r="P1" s="76" t="s">
        <v>1391</v>
      </c>
      <c r="Q1" s="75"/>
      <c r="R1" s="75"/>
      <c r="S1" s="110" t="s">
        <v>1394</v>
      </c>
      <c r="T1" s="78"/>
      <c r="U1" s="77"/>
      <c r="V1" s="78"/>
      <c r="W1" s="77"/>
      <c r="X1" s="74" t="str">
        <f t="shared" ref="X1:AA2" si="0">A1</f>
        <v>earned</v>
      </c>
      <c r="Y1" s="74" t="str">
        <f t="shared" si="0"/>
        <v>possible</v>
      </c>
      <c r="Z1" s="74" t="str">
        <f t="shared" si="0"/>
        <v>cell</v>
      </c>
      <c r="AA1" s="75" t="str">
        <f t="shared" ca="1" si="0"/>
        <v>error</v>
      </c>
      <c r="AB1" s="74"/>
      <c r="AC1" s="74"/>
      <c r="AD1" s="79"/>
      <c r="AE1" s="79"/>
      <c r="AF1" s="75" t="str">
        <f>I1</f>
        <v>Super Mascot</v>
      </c>
      <c r="AG1" s="75"/>
      <c r="AH1" s="79"/>
      <c r="AI1" s="79"/>
      <c r="AJ1" s="79"/>
      <c r="AK1" s="79"/>
      <c r="AL1" s="75" t="s">
        <v>1390</v>
      </c>
      <c r="AM1" s="79"/>
      <c r="AN1" s="79"/>
      <c r="AO1" s="79"/>
    </row>
    <row r="2" spans="1:41" s="173" customFormat="1" ht="23" customHeight="1" thickBot="1" x14ac:dyDescent="0.4">
      <c r="A2" s="80">
        <f ca="1">ChartSC!$A$2</f>
        <v>0</v>
      </c>
      <c r="B2" s="81">
        <f>ChartSC!$B$2</f>
        <v>0</v>
      </c>
      <c r="C2" s="80" t="str" cm="1">
        <f t="array" aca="1" ref="C2" ca="1">SUBSTITUTE(IF(LEN(CELL("address"))&lt;15,CELL("address"),""),"$","")</f>
        <v/>
      </c>
      <c r="D2" s="82" t="str" cm="1">
        <f t="array" aca="1" ref="D2" ca="1">IF(ISNUMBER(SEARCH("#REF!",_xlfn.SINGLE(_xlfn.FORMULATEXT(INDIRECT("'ChartSC'!" &amp; C2))))), "DRAGGING CELLS IS NOT PERMITTED. PLEASE UNDO LAST ACTION!!",IF(IF(ChartSC!B2=0,1,ChartSC!C2/ChartSC!B2)&gt;=Scoreboard!$F$19,IF(ISNUMBER(SEARCH("#REF!",_xlfn.SINGLE(_xlfn.FORMULATEXT(INDIRECT("'ChartSC'!"&amp;C2))))),"DRAGGING CELLS IS NOT PERMITTED. PLEASE UNDO LAST ACTION!!",IF($P$1&lt;&gt;"Feedback OFF",IFERROR(HLOOKUP(INDIRECT("'ChartSC'!"&amp;C2),FeedbackSFX!$B$2:$N$10,IF($P$1="Feedback ON", 2, FeedbackSFX!B1), FALSE), ""),"")),IF(IF(ChartSC!B2=0,1,ChartSC!C2/ChartSC!B2)&gt;=Scoreboard!$F$19/2,"Earn "&amp;TEXT(Scoreboard!$F$19,"0%")&amp;" to unlock score and feedback. ---&gt; Halfway There!!!","Earn "&amp;TEXT(Scoreboard!$F$19,"0%")&amp;" to unlock score and feedback.")))</f>
        <v/>
      </c>
      <c r="E2" s="83"/>
      <c r="F2" s="83"/>
      <c r="G2" s="83"/>
      <c r="H2" s="83"/>
      <c r="I2" s="84"/>
      <c r="J2" s="83"/>
      <c r="K2" s="83"/>
      <c r="L2" s="83"/>
      <c r="M2" s="83"/>
      <c r="N2" s="83"/>
      <c r="O2" s="83"/>
      <c r="P2" s="90" t="str">
        <f ca="1">IF(Scoreboard!$E$4="Excel version: Invalid","****ERROR: Scoreboard requires Excel 365 or 2021 to run****", "")</f>
        <v/>
      </c>
      <c r="Q2" s="83"/>
      <c r="R2" s="83"/>
      <c r="S2" s="85"/>
      <c r="T2" s="86"/>
      <c r="U2" s="87"/>
      <c r="V2" s="86"/>
      <c r="W2" s="87"/>
      <c r="X2" s="88">
        <f t="shared" ca="1" si="0"/>
        <v>0</v>
      </c>
      <c r="Y2" s="88">
        <f t="shared" si="0"/>
        <v>0</v>
      </c>
      <c r="Z2" s="88" t="str">
        <f t="shared" ca="1" si="0"/>
        <v/>
      </c>
      <c r="AA2" s="82" t="str">
        <f t="shared" ca="1" si="0"/>
        <v/>
      </c>
      <c r="AB2" s="83"/>
      <c r="AC2" s="83"/>
      <c r="AD2" s="89"/>
      <c r="AE2" s="89"/>
      <c r="AF2" s="89"/>
      <c r="AG2" s="89"/>
      <c r="AH2" s="89"/>
      <c r="AI2" s="89"/>
      <c r="AJ2" s="89"/>
      <c r="AK2" s="89"/>
      <c r="AL2" s="89"/>
      <c r="AM2" s="89"/>
      <c r="AN2" s="89"/>
      <c r="AO2" s="89"/>
    </row>
    <row r="3" spans="1:41" s="2" customFormat="1" ht="21" x14ac:dyDescent="0.2">
      <c r="A3" s="1" t="s">
        <v>1149</v>
      </c>
      <c r="J3"/>
    </row>
    <row r="4" spans="1:41" ht="66" customHeight="1" x14ac:dyDescent="0.25">
      <c r="A4" s="3" t="s">
        <v>1150</v>
      </c>
      <c r="B4" s="3"/>
      <c r="C4" s="3"/>
      <c r="D4" s="3"/>
      <c r="F4"/>
      <c r="G4"/>
      <c r="H4"/>
      <c r="I4"/>
      <c r="J4"/>
      <c r="K4"/>
    </row>
    <row r="5" spans="1:41" x14ac:dyDescent="0.2">
      <c r="A5" s="55"/>
      <c r="C5" s="55"/>
      <c r="D5" s="55"/>
      <c r="F5"/>
      <c r="G5"/>
      <c r="H5"/>
      <c r="I5"/>
      <c r="J5"/>
      <c r="K5"/>
    </row>
    <row r="6" spans="1:41" x14ac:dyDescent="0.2">
      <c r="A6" s="56" t="s">
        <v>1151</v>
      </c>
      <c r="B6" s="56" t="s">
        <v>1152</v>
      </c>
      <c r="C6"/>
      <c r="D6"/>
      <c r="E6"/>
      <c r="F6"/>
      <c r="G6"/>
      <c r="H6"/>
      <c r="I6"/>
      <c r="J6"/>
    </row>
    <row r="7" spans="1:41" x14ac:dyDescent="0.2">
      <c r="A7" s="57" t="s">
        <v>1153</v>
      </c>
      <c r="B7" s="58">
        <v>34</v>
      </c>
      <c r="C7"/>
      <c r="D7"/>
      <c r="E7"/>
      <c r="F7"/>
      <c r="G7"/>
      <c r="H7"/>
      <c r="I7"/>
      <c r="J7"/>
    </row>
    <row r="8" spans="1:41" x14ac:dyDescent="0.2">
      <c r="A8" s="57" t="s">
        <v>1154</v>
      </c>
      <c r="B8" s="58">
        <v>15</v>
      </c>
      <c r="C8"/>
      <c r="D8"/>
      <c r="E8"/>
      <c r="F8"/>
      <c r="G8"/>
      <c r="H8"/>
      <c r="I8"/>
      <c r="J8"/>
    </row>
    <row r="9" spans="1:41" ht="16" customHeight="1" x14ac:dyDescent="0.2">
      <c r="A9" s="57" t="s">
        <v>1155</v>
      </c>
      <c r="B9" s="58">
        <v>2</v>
      </c>
      <c r="C9"/>
      <c r="D9"/>
      <c r="E9"/>
      <c r="F9"/>
      <c r="G9"/>
      <c r="H9"/>
      <c r="I9"/>
      <c r="J9"/>
    </row>
    <row r="10" spans="1:41" x14ac:dyDescent="0.2">
      <c r="A10" s="57" t="s">
        <v>1156</v>
      </c>
      <c r="B10" s="58">
        <v>1</v>
      </c>
      <c r="C10"/>
      <c r="D10"/>
      <c r="E10"/>
      <c r="F10"/>
      <c r="G10"/>
      <c r="H10"/>
      <c r="I10"/>
      <c r="J10"/>
    </row>
    <row r="11" spans="1:41" x14ac:dyDescent="0.2">
      <c r="A11" s="55"/>
      <c r="B11" s="55"/>
      <c r="C11" s="55"/>
      <c r="D11"/>
      <c r="E11"/>
      <c r="F11"/>
      <c r="G11"/>
      <c r="H11"/>
      <c r="I11"/>
      <c r="J11"/>
      <c r="K11"/>
    </row>
    <row r="12" spans="1:41" x14ac:dyDescent="0.2">
      <c r="A12" s="55"/>
      <c r="B12" s="55"/>
      <c r="C12" s="55"/>
      <c r="D12" s="55"/>
      <c r="F12"/>
      <c r="G12"/>
      <c r="H12"/>
      <c r="I12"/>
      <c r="J12"/>
      <c r="K12"/>
    </row>
    <row r="13" spans="1:41" x14ac:dyDescent="0.2">
      <c r="A13" s="55"/>
      <c r="B13" s="55"/>
      <c r="C13" s="55"/>
      <c r="D13" s="55"/>
      <c r="F13" s="2"/>
    </row>
    <row r="14" spans="1:41" x14ac:dyDescent="0.2">
      <c r="A14" s="55"/>
      <c r="B14" s="55"/>
      <c r="C14" s="55"/>
      <c r="D14" s="55"/>
    </row>
    <row r="15" spans="1:41" ht="17" thickBot="1" x14ac:dyDescent="0.25">
      <c r="A15" s="55"/>
      <c r="B15" s="2"/>
      <c r="C15" s="2"/>
      <c r="D15" s="2"/>
    </row>
    <row r="16" spans="1:41" ht="32" x14ac:dyDescent="0.2">
      <c r="A16" s="55"/>
      <c r="B16" s="2"/>
      <c r="C16" s="2"/>
      <c r="D16" s="2"/>
      <c r="E16" s="174" t="s">
        <v>1403</v>
      </c>
    </row>
    <row r="17" spans="1:10" x14ac:dyDescent="0.2">
      <c r="A17" s="55"/>
      <c r="B17" s="2"/>
      <c r="C17" s="2"/>
      <c r="D17" s="2"/>
    </row>
    <row r="18" spans="1:10" x14ac:dyDescent="0.2">
      <c r="A18" s="55"/>
      <c r="B18" s="2"/>
      <c r="C18" s="2"/>
      <c r="D18" s="2"/>
    </row>
    <row r="19" spans="1:10" x14ac:dyDescent="0.2">
      <c r="A19" s="55"/>
      <c r="B19" s="2"/>
      <c r="C19" s="2"/>
      <c r="D19" s="2"/>
    </row>
    <row r="20" spans="1:10" x14ac:dyDescent="0.2">
      <c r="A20" s="55"/>
      <c r="B20" s="2"/>
      <c r="C20" s="2"/>
      <c r="D20" s="2"/>
    </row>
    <row r="21" spans="1:10" x14ac:dyDescent="0.2">
      <c r="A21" s="55"/>
      <c r="B21" s="2"/>
      <c r="C21" s="2"/>
      <c r="D21" s="2"/>
    </row>
    <row r="22" spans="1:10" x14ac:dyDescent="0.2">
      <c r="A22" s="55"/>
      <c r="B22" s="2"/>
      <c r="C22" s="2"/>
      <c r="D22" s="2"/>
    </row>
    <row r="23" spans="1:10" x14ac:dyDescent="0.2">
      <c r="A23" s="55"/>
      <c r="B23" s="2"/>
      <c r="C23" s="2"/>
      <c r="D23" s="2"/>
      <c r="G23" s="2"/>
      <c r="H23" s="2"/>
      <c r="I23" s="2"/>
      <c r="J23" s="2"/>
    </row>
    <row r="24" spans="1:10" x14ac:dyDescent="0.2">
      <c r="A24" s="55"/>
      <c r="B24" s="2"/>
      <c r="C24" s="2"/>
      <c r="D24" s="2"/>
      <c r="G24" s="2"/>
      <c r="H24" s="2"/>
      <c r="I24" s="2"/>
      <c r="J24" s="2"/>
    </row>
    <row r="25" spans="1:10" x14ac:dyDescent="0.2">
      <c r="A25" s="55"/>
      <c r="B25" s="2"/>
      <c r="C25" s="2"/>
      <c r="D25" s="2"/>
      <c r="E25" s="2"/>
      <c r="G25" s="2"/>
      <c r="H25" s="2"/>
      <c r="I25" s="2"/>
      <c r="J25" s="2"/>
    </row>
    <row r="26" spans="1:10" x14ac:dyDescent="0.2">
      <c r="A26" s="55"/>
      <c r="B26" s="2"/>
      <c r="C26" s="2"/>
      <c r="D26" s="2"/>
      <c r="E26" s="2"/>
      <c r="G26" s="2"/>
      <c r="H26" s="2"/>
      <c r="I26" s="2"/>
      <c r="J26" s="2"/>
    </row>
    <row r="27" spans="1:10" x14ac:dyDescent="0.2">
      <c r="A27" s="55"/>
      <c r="B27" s="2"/>
      <c r="C27" s="2"/>
      <c r="D27" s="2"/>
      <c r="E27" s="2"/>
      <c r="G27" s="2"/>
      <c r="H27" s="2"/>
      <c r="I27" s="2"/>
      <c r="J27" s="2"/>
    </row>
    <row r="28" spans="1:10" x14ac:dyDescent="0.2">
      <c r="A28" s="55"/>
      <c r="B28" s="2"/>
      <c r="C28" s="2"/>
      <c r="D28" s="2"/>
      <c r="E28" s="2"/>
      <c r="G28" s="2"/>
      <c r="H28" s="2"/>
      <c r="I28" s="2"/>
      <c r="J28" s="2"/>
    </row>
    <row r="29" spans="1:10" x14ac:dyDescent="0.2">
      <c r="A29" s="55"/>
      <c r="B29" s="2"/>
      <c r="C29" s="2"/>
      <c r="D29" s="2"/>
      <c r="E29" s="2"/>
      <c r="G29" s="2"/>
      <c r="H29" s="2"/>
      <c r="I29" s="2"/>
      <c r="J29" s="2"/>
    </row>
    <row r="30" spans="1:10" x14ac:dyDescent="0.2">
      <c r="A30" s="55"/>
      <c r="B30" s="2"/>
      <c r="C30"/>
      <c r="D30"/>
      <c r="G30" s="2"/>
      <c r="H30" s="2"/>
      <c r="I30" s="2"/>
    </row>
    <row r="31" spans="1:10" x14ac:dyDescent="0.2">
      <c r="A31" s="55"/>
      <c r="B31" s="2"/>
      <c r="C31"/>
      <c r="D31"/>
      <c r="F31" s="2"/>
      <c r="G31" s="2"/>
      <c r="H31" s="2"/>
      <c r="I31" s="2"/>
    </row>
    <row r="32" spans="1:10" x14ac:dyDescent="0.2">
      <c r="A32" s="55"/>
      <c r="B32" s="2"/>
      <c r="C32"/>
      <c r="D32"/>
      <c r="F32" s="2"/>
      <c r="G32" s="2"/>
      <c r="H32" s="2"/>
      <c r="I32" s="2"/>
    </row>
    <row r="33" spans="1:9" x14ac:dyDescent="0.2">
      <c r="A33" s="55"/>
      <c r="B33" s="55"/>
      <c r="C33"/>
      <c r="D33"/>
      <c r="F33" s="2"/>
      <c r="G33" s="2"/>
      <c r="H33" s="2"/>
      <c r="I33" s="2"/>
    </row>
    <row r="34" spans="1:9" x14ac:dyDescent="0.2">
      <c r="A34" s="55"/>
      <c r="B34" s="55"/>
      <c r="C34"/>
      <c r="D34"/>
      <c r="F34" s="2"/>
      <c r="G34" s="2"/>
      <c r="H34" s="2"/>
      <c r="I34" s="2"/>
    </row>
    <row r="35" spans="1:9" x14ac:dyDescent="0.2">
      <c r="A35" s="55"/>
      <c r="B35" s="55"/>
      <c r="C35"/>
      <c r="D35"/>
      <c r="F35" s="2"/>
      <c r="G35" s="2"/>
      <c r="H35" s="2"/>
      <c r="I35" s="2"/>
    </row>
    <row r="36" spans="1:9" x14ac:dyDescent="0.2">
      <c r="A36" s="55"/>
      <c r="B36" s="55"/>
      <c r="C36" s="55"/>
      <c r="D36" s="55"/>
      <c r="G36" s="2"/>
      <c r="H36" s="2"/>
      <c r="I36" s="2"/>
    </row>
    <row r="37" spans="1:9" x14ac:dyDescent="0.2">
      <c r="A37" s="55"/>
      <c r="B37" s="55"/>
      <c r="C37" s="55"/>
      <c r="D37" s="55"/>
      <c r="G37" s="2"/>
      <c r="H37" s="2"/>
      <c r="I37" s="2"/>
    </row>
    <row r="38" spans="1:9" x14ac:dyDescent="0.2">
      <c r="A38" s="55"/>
      <c r="B38" s="55"/>
      <c r="C38" s="55"/>
      <c r="D38" s="55"/>
      <c r="G38" s="2"/>
      <c r="H38" s="2"/>
      <c r="I38" s="2"/>
    </row>
    <row r="39" spans="1:9" x14ac:dyDescent="0.2">
      <c r="A39" s="55"/>
      <c r="B39" s="55"/>
      <c r="C39" s="55"/>
      <c r="G39" s="2"/>
      <c r="H39" s="2"/>
      <c r="I39" s="2"/>
    </row>
    <row r="40" spans="1:9" x14ac:dyDescent="0.2">
      <c r="A40" s="55"/>
      <c r="B40" s="55"/>
      <c r="C40" s="55"/>
      <c r="G40" s="2"/>
      <c r="H40" s="2"/>
      <c r="I40" s="2"/>
    </row>
    <row r="41" spans="1:9" x14ac:dyDescent="0.2">
      <c r="A41" s="55"/>
    </row>
  </sheetData>
  <mergeCells count="1">
    <mergeCell ref="A4:D4"/>
  </mergeCells>
  <conditionalFormatting sqref="A1:A2 X1:X2">
    <cfRule type="expression" dxfId="27" priority="7">
      <formula>$A$2/$B$2&gt;=0.05</formula>
    </cfRule>
  </conditionalFormatting>
  <conditionalFormatting sqref="B1:B2 Y1:Y2">
    <cfRule type="expression" dxfId="26" priority="8">
      <formula>$A$2/$B$2&gt;=0.1</formula>
    </cfRule>
  </conditionalFormatting>
  <conditionalFormatting sqref="C1:C2 Z1:Z2">
    <cfRule type="expression" dxfId="25" priority="9">
      <formula>$A$2/$B$2&gt;=0.15</formula>
    </cfRule>
  </conditionalFormatting>
  <conditionalFormatting sqref="D1:D2 AA1:AA2">
    <cfRule type="expression" dxfId="24" priority="10">
      <formula>$A$2/$B$2&gt;=0.2</formula>
    </cfRule>
  </conditionalFormatting>
  <conditionalFormatting sqref="E1:E2 AB1:AB2">
    <cfRule type="expression" dxfId="23" priority="11">
      <formula>$A$2/$B$2&gt;=0.25</formula>
    </cfRule>
  </conditionalFormatting>
  <conditionalFormatting sqref="F1:F2 AC1:AC2">
    <cfRule type="expression" dxfId="22" priority="12">
      <formula>$A$2/$B$2&gt;=0.3</formula>
    </cfRule>
  </conditionalFormatting>
  <conditionalFormatting sqref="G1:G2 AD1:AD2">
    <cfRule type="expression" dxfId="21" priority="13">
      <formula>$A$2/$B$2&gt;=0.35</formula>
    </cfRule>
  </conditionalFormatting>
  <conditionalFormatting sqref="H1:H2 AE1:AE2">
    <cfRule type="expression" dxfId="20" priority="14">
      <formula>$A$2/$B$2&gt;=0.4</formula>
    </cfRule>
  </conditionalFormatting>
  <conditionalFormatting sqref="I1:I2 AF1:AF2">
    <cfRule type="expression" dxfId="19" priority="15">
      <formula>$A$2/$B$2&gt;=0.45</formula>
    </cfRule>
  </conditionalFormatting>
  <conditionalFormatting sqref="K1:K2 AH1:AH2">
    <cfRule type="expression" dxfId="18" priority="17">
      <formula>$A$2/$B$2&gt;=0.55</formula>
    </cfRule>
  </conditionalFormatting>
  <conditionalFormatting sqref="L1:L2 AI1:AI2">
    <cfRule type="expression" dxfId="17" priority="18">
      <formula>$A$2/$B$2&gt;=0.6</formula>
    </cfRule>
  </conditionalFormatting>
  <conditionalFormatting sqref="M1:M2 AJ1:AJ2">
    <cfRule type="expression" dxfId="16" priority="19">
      <formula>$A$2/$B$2&gt;=0.65</formula>
    </cfRule>
  </conditionalFormatting>
  <conditionalFormatting sqref="N1:N2 AK1:AK2">
    <cfRule type="expression" dxfId="15" priority="20">
      <formula>$A$2/$B$2&gt;=0.7</formula>
    </cfRule>
  </conditionalFormatting>
  <conditionalFormatting sqref="J1:J2 AG1:AG2">
    <cfRule type="expression" dxfId="14" priority="16">
      <formula>$A$2/$B$2&gt;=0.5</formula>
    </cfRule>
  </conditionalFormatting>
  <conditionalFormatting sqref="P1">
    <cfRule type="expression" dxfId="13" priority="6">
      <formula>$P$1&lt;&gt;""</formula>
    </cfRule>
  </conditionalFormatting>
  <conditionalFormatting sqref="A1:O2 X1:AO2 P2:R2 Q1:R1">
    <cfRule type="expression" dxfId="12" priority="5" stopIfTrue="1">
      <formula>$P$1="Feedback OFF"</formula>
    </cfRule>
  </conditionalFormatting>
  <conditionalFormatting sqref="O1:O2 AL1:AL2">
    <cfRule type="expression" dxfId="11" priority="21">
      <formula>$A$2/$B$2&gt;=0.75</formula>
    </cfRule>
  </conditionalFormatting>
  <conditionalFormatting sqref="P1:P2 AM1:AM2">
    <cfRule type="expression" dxfId="10" priority="22">
      <formula>$A$2/$B$2&gt;=0.8</formula>
    </cfRule>
  </conditionalFormatting>
  <conditionalFormatting sqref="Q1:Q2 AN1:AN2">
    <cfRule type="expression" dxfId="9" priority="23">
      <formula>$A$2/$B$2&gt;=0.85</formula>
    </cfRule>
  </conditionalFormatting>
  <conditionalFormatting sqref="R1:R2 AO1:AO2">
    <cfRule type="expression" dxfId="8" priority="24">
      <formula>$A$2/$B$2&gt;=1</formula>
    </cfRule>
  </conditionalFormatting>
  <conditionalFormatting sqref="A3:AA100">
    <cfRule type="expression" dxfId="1" priority="2" stopIfTrue="1">
      <formula>$D$2="DRAGGING CELLS IS NOT PERMITTED. PLEASE UNDO LAST ACTION!!"</formula>
    </cfRule>
  </conditionalFormatting>
  <dataValidations count="1">
    <dataValidation type="list" allowBlank="1" showInputMessage="1" showErrorMessage="1" sqref="P1" xr:uid="{0A57F5EA-DCC9-544F-9F53-2E148693D070}">
      <formula1>"Feedback ON, Taunting ON, Feedback OFF"</formula1>
    </dataValidation>
  </dataValidations>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expression" priority="25" stopIfTrue="1" id="{CD38FAC6-9C8F-5F4D-BF65-B8D45CBF51A1}">
            <xm:f>AND((ChartSC!$A$2/ChartSC!$B$2&gt;=Scoreboard!$F$19),$P$1&lt;&gt;"Feedback OFF",IF(ChartSC!A3=FeedbackSFX!$C$2, TRUE, FALSE))</xm:f>
            <x14:dxf>
              <fill>
                <patternFill>
                  <bgColor rgb="FFCEEED0"/>
                </patternFill>
              </fill>
            </x14:dxf>
          </x14:cfRule>
          <x14:cfRule type="expression" priority="26" stopIfTrue="1" id="{14C4C2D3-6F42-F94E-A7F0-8FA8803DFE6C}">
            <xm:f>AND((ChartSC!$A$2/ChartSC!$B$2&gt;=Scoreboard!$F$19),$P$1&lt;&gt;"Feedback OFF",IF(ChartSC!A3=FeedbackSFX!$K$2, TRUE, FALSE))</xm:f>
            <x14:dxf>
              <fill>
                <patternFill>
                  <bgColor rgb="FFFFFF64"/>
                </patternFill>
              </fill>
            </x14:dxf>
          </x14:cfRule>
          <x14:cfRule type="expression" priority="27" stopIfTrue="1" id="{36DCABCC-5E51-DE48-9637-612D3004EE97}">
            <xm:f>AND((ChartSC!$A$2/ChartSC!$B$2&gt;=Scoreboard!$F$19),$P$1&lt;&gt;"Feedback OFF",AND(IF(ChartSC!A3&lt;&gt;FeedbackSFX!$C$2, TRUE, FALSE),ChartSC!A3&lt;&gt;"",_xlfn.ISFORMULA(ChartSC!A3)))</xm:f>
            <x14:dxf>
              <fill>
                <patternFill>
                  <bgColor rgb="FFFF99CC"/>
                </patternFill>
              </fill>
            </x14:dxf>
          </x14:cfRule>
          <xm:sqref>A3:AL16</xm:sqref>
        </x14:conditionalFormatting>
        <x14:conditionalFormatting xmlns:xm="http://schemas.microsoft.com/office/excel/2006/main">
          <x14:cfRule type="expression" priority="4" stopIfTrue="1" id="{D9D6A487-3390-7B44-9B23-97CA87EEC76F}">
            <xm:f>Scoreboard!$F$29&lt;&gt;""</xm:f>
            <x14:dxf>
              <font>
                <color rgb="FF9C0006"/>
              </font>
              <fill>
                <patternFill>
                  <fgColor indexed="64"/>
                  <bgColor rgb="FFFFC7CE"/>
                </patternFill>
              </fill>
            </x14:dxf>
          </x14:cfRule>
          <xm:sqref>I1:N1</xm:sqref>
        </x14:conditionalFormatting>
        <x14:conditionalFormatting xmlns:xm="http://schemas.microsoft.com/office/excel/2006/main">
          <x14:cfRule type="expression" priority="3" stopIfTrue="1" id="{82CECFAD-5F75-284B-A09A-FC45C9C4F671}">
            <xm:f>Scoreboard!$F$29&lt;&gt;""</xm:f>
            <x14:dxf>
              <font>
                <color rgb="FF9C0006"/>
              </font>
              <fill>
                <patternFill>
                  <fgColor indexed="64"/>
                  <bgColor rgb="FFFFC7CE"/>
                </patternFill>
              </fill>
            </x14:dxf>
          </x14:cfRule>
          <x14:cfRule type="expression" priority="1" stopIfTrue="1" id="{34A60D15-C3F2-E040-BB57-2BCF308C1F66}">
            <xm:f>Scoreboard!$E$4="Excel version: Invalid"</xm:f>
            <x14:dxf>
              <font>
                <color rgb="FF9C0006"/>
              </font>
              <fill>
                <patternFill>
                  <fgColor indexed="64"/>
                  <bgColor rgb="FFFFC7CE"/>
                </patternFill>
              </fill>
            </x14:dxf>
          </x14:cfRule>
          <xm:sqref>A3:AA100</xm:sqref>
        </x14:conditionalFormatting>
      </x14:conditionalFormattings>
    </ext>
  </extLs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934111-D40C-BE48-A68F-B737C7ADE0D0}">
  <sheetPr>
    <tabColor rgb="FF4FADEA"/>
  </sheetPr>
  <dimension ref="A1:AO41"/>
  <sheetViews>
    <sheetView showGridLines="0" zoomScale="130" zoomScaleNormal="130" zoomScalePageLayoutView="85" workbookViewId="0">
      <pane ySplit="2" topLeftCell="A3" activePane="bottomLeft" state="frozen"/>
      <selection pane="bottomLeft" activeCell="A3" sqref="A3:XFD3"/>
    </sheetView>
  </sheetViews>
  <sheetFormatPr baseColWidth="10" defaultColWidth="10.83203125" defaultRowHeight="9" x14ac:dyDescent="0.15"/>
  <cols>
    <col min="1" max="1" width="17.83203125" style="117" customWidth="1"/>
    <col min="2" max="2" width="15.5" style="117" bestFit="1" customWidth="1"/>
    <col min="3" max="3" width="15.6640625" style="117" customWidth="1"/>
    <col min="4" max="4" width="21.83203125" style="117" customWidth="1"/>
    <col min="5" max="5" width="13.5" style="117" customWidth="1"/>
    <col min="6" max="6" width="4.83203125" style="117" customWidth="1"/>
    <col min="7" max="7" width="5" style="117" customWidth="1"/>
    <col min="8" max="8" width="39.1640625" style="117" customWidth="1"/>
    <col min="9" max="9" width="3.6640625" style="117" customWidth="1"/>
    <col min="10" max="10" width="13.5" style="117" customWidth="1"/>
    <col min="11" max="11" width="5.1640625" style="117" customWidth="1"/>
    <col min="12" max="16384" width="10.83203125" style="117"/>
  </cols>
  <sheetData>
    <row r="1" spans="1:41" s="175" customFormat="1" ht="22" customHeight="1" x14ac:dyDescent="0.15">
      <c r="A1" s="100" t="s">
        <v>1387</v>
      </c>
      <c r="B1" s="100" t="s">
        <v>1388</v>
      </c>
      <c r="C1" s="100" t="s">
        <v>1389</v>
      </c>
      <c r="D1" s="102" t="str" cm="1">
        <f t="array" aca="1" ref="D1" ca="1">IFERROR(
    _xlfn.LET(
        _xlpm.FileName, MID(CELL("filename", A1), FIND("]", CELL("filename", A1)) + 1, 255),
        _xlpm.DynamicRef, INDIRECT("'#_" &amp; _xlpm.FileName &amp; "'!" &amp; C2),
        IF(
            TYPE(_xlpm.DynamicRef) = 1,
            VLOOKUP(
                CELL("format", _xlpm.DynamicRef),
                FormatCodesSFX!$A$4:$B$53,
                2,
                FALSE
            ),
            _xlfn.SWITCH(
                TYPE(_xlpm.DynamicRef),
                2, "short text",
                4, "logical",
                16, "error",
                64, "long text",
                "Other"
            )
        )
    ),
    "Error in formula"
)</f>
        <v>error</v>
      </c>
      <c r="E1" s="100"/>
      <c r="F1" s="100"/>
      <c r="G1" s="100"/>
      <c r="H1" s="100"/>
      <c r="I1" s="102" t="str">
        <f>ChartSC!$I$1</f>
        <v>Super Mascot</v>
      </c>
      <c r="J1" s="102"/>
      <c r="K1" s="102"/>
      <c r="L1" s="102" t="s">
        <v>1390</v>
      </c>
      <c r="M1" s="102"/>
      <c r="N1" s="102"/>
      <c r="O1" s="102"/>
      <c r="P1" s="102" t="s">
        <v>1391</v>
      </c>
      <c r="Q1" s="102"/>
      <c r="R1" s="102"/>
      <c r="S1" s="92"/>
      <c r="T1" s="92"/>
      <c r="U1" s="92"/>
      <c r="V1" s="92"/>
      <c r="W1" s="92"/>
      <c r="X1" s="100" t="str">
        <f t="shared" ref="X1:AA2" si="0">A1</f>
        <v>earned</v>
      </c>
      <c r="Y1" s="100" t="str">
        <f t="shared" si="0"/>
        <v>possible</v>
      </c>
      <c r="Z1" s="100" t="str">
        <f t="shared" si="0"/>
        <v>cell</v>
      </c>
      <c r="AA1" s="102" t="str">
        <f t="shared" ca="1" si="0"/>
        <v>error</v>
      </c>
      <c r="AB1" s="100"/>
      <c r="AC1" s="100"/>
      <c r="AD1" s="92"/>
      <c r="AE1" s="92"/>
      <c r="AF1" s="102" t="str">
        <f>I1</f>
        <v>Super Mascot</v>
      </c>
      <c r="AG1" s="102"/>
      <c r="AH1" s="92"/>
      <c r="AI1" s="92"/>
      <c r="AJ1" s="92"/>
      <c r="AK1" s="92"/>
      <c r="AL1" s="102" t="s">
        <v>1390</v>
      </c>
      <c r="AM1" s="92"/>
      <c r="AN1" s="92"/>
      <c r="AO1" s="92"/>
    </row>
    <row r="2" spans="1:41" s="175" customFormat="1" ht="23" customHeight="1" x14ac:dyDescent="0.15">
      <c r="A2" s="100">
        <f ca="1">ChartSC!$A$2</f>
        <v>0</v>
      </c>
      <c r="B2" s="103">
        <f>ChartSC!$B$2</f>
        <v>0</v>
      </c>
      <c r="C2" s="100" t="str" cm="1">
        <f t="array" aca="1" ref="C2" ca="1">SUBSTITUTE(IF(LEN(CELL("address"))&lt;15,CELL("address"),""),"$","")</f>
        <v/>
      </c>
      <c r="D2" s="102" t="str" cm="1">
        <f t="array" aca="1" ref="D2" ca="1">IF(ISNUMBER(SEARCH("#REF!",_xlfn.SINGLE(_xlfn.FORMULATEXT(INDIRECT("'ChartSC'!" &amp; C2))))), "DRAGGING CELLS IS NOT PERMITTED. PLEASE UNDO LAST ACTION!!",IF(IF(ChartSC!B2=0,1,ChartSC!C2/ChartSC!B2)&gt;=Scoreboard!$F$19,IF(ISNUMBER(SEARCH("#REF!",_xlfn.SINGLE(_xlfn.FORMULATEXT(INDIRECT("'ChartSC'!"&amp;C2))))),"DRAGGING CELLS IS NOT PERMITTED. PLEASE UNDO LAST ACTION!!",IF($P$1&lt;&gt;"Feedback OFF",IFERROR(HLOOKUP(INDIRECT("'ChartSC'!"&amp;C2),FeedbackSFX!$B$2:$N$10,IF($P$1="Feedback ON", 2, FeedbackSFX!B1), FALSE), ""),"")),IF(IF(ChartSC!B2=0,1,ChartSC!C2/ChartSC!B2)&gt;=Scoreboard!$F$19/2,"Earn "&amp;TEXT(Scoreboard!$F$19,"0%")&amp;" to unlock score and feedback. ---&gt; Halfway There!!!","Earn "&amp;TEXT(Scoreboard!$F$19,"0%")&amp;" to unlock score and feedback.")))</f>
        <v/>
      </c>
      <c r="E2" s="100"/>
      <c r="F2" s="100"/>
      <c r="G2" s="100"/>
      <c r="H2" s="100"/>
      <c r="I2" s="104"/>
      <c r="J2" s="100"/>
      <c r="K2" s="100"/>
      <c r="L2" s="100"/>
      <c r="M2" s="100"/>
      <c r="N2" s="100"/>
      <c r="O2" s="100"/>
      <c r="P2" s="100"/>
      <c r="Q2" s="100"/>
      <c r="R2" s="100"/>
      <c r="S2" s="92"/>
      <c r="T2" s="92"/>
      <c r="U2" s="92"/>
      <c r="V2" s="92"/>
      <c r="W2" s="92"/>
      <c r="X2" s="105">
        <f t="shared" ca="1" si="0"/>
        <v>0</v>
      </c>
      <c r="Y2" s="105">
        <f t="shared" si="0"/>
        <v>0</v>
      </c>
      <c r="Z2" s="105" t="str">
        <f t="shared" ca="1" si="0"/>
        <v/>
      </c>
      <c r="AA2" s="102" t="str">
        <f t="shared" ca="1" si="0"/>
        <v/>
      </c>
      <c r="AB2" s="100"/>
      <c r="AC2" s="100"/>
      <c r="AD2" s="92"/>
      <c r="AE2" s="92"/>
      <c r="AF2" s="92"/>
      <c r="AG2" s="92"/>
      <c r="AH2" s="92"/>
      <c r="AI2" s="92"/>
      <c r="AJ2" s="92"/>
      <c r="AK2" s="92"/>
      <c r="AL2" s="92"/>
      <c r="AM2" s="92"/>
      <c r="AN2" s="92"/>
      <c r="AO2" s="92"/>
    </row>
    <row r="3" spans="1:41" s="95" customFormat="1" x14ac:dyDescent="0.15">
      <c r="A3" s="94" t="s">
        <v>1149</v>
      </c>
      <c r="J3" s="92"/>
    </row>
    <row r="4" spans="1:41" ht="66" customHeight="1" x14ac:dyDescent="0.15">
      <c r="A4" s="96" t="s">
        <v>1150</v>
      </c>
      <c r="B4" s="96"/>
      <c r="C4" s="96"/>
      <c r="D4" s="96"/>
      <c r="F4" s="92"/>
      <c r="G4" s="92"/>
      <c r="H4" s="92"/>
      <c r="I4" s="92"/>
      <c r="J4" s="92"/>
      <c r="K4" s="92"/>
    </row>
    <row r="5" spans="1:41" x14ac:dyDescent="0.15">
      <c r="A5" s="176"/>
      <c r="C5" s="176"/>
      <c r="D5" s="176"/>
      <c r="F5" s="92"/>
      <c r="G5" s="92"/>
      <c r="H5" s="92"/>
      <c r="I5" s="92"/>
      <c r="J5" s="92"/>
      <c r="K5" s="92"/>
    </row>
    <row r="6" spans="1:41" x14ac:dyDescent="0.15">
      <c r="A6" s="177" t="s">
        <v>1151</v>
      </c>
      <c r="B6" s="177" t="s">
        <v>1152</v>
      </c>
      <c r="C6" s="92"/>
      <c r="D6" s="92"/>
      <c r="E6" s="92"/>
      <c r="F6" s="92"/>
      <c r="G6" s="92"/>
      <c r="H6" s="92"/>
      <c r="I6" s="92"/>
      <c r="J6" s="92"/>
    </row>
    <row r="7" spans="1:41" x14ac:dyDescent="0.15">
      <c r="A7" s="95" t="s">
        <v>1153</v>
      </c>
      <c r="B7" s="178">
        <v>34</v>
      </c>
      <c r="C7" s="92"/>
      <c r="D7" s="92"/>
      <c r="E7" s="92"/>
      <c r="F7" s="92"/>
      <c r="G7" s="92"/>
      <c r="H7" s="92"/>
      <c r="I7" s="92"/>
      <c r="J7" s="92"/>
    </row>
    <row r="8" spans="1:41" x14ac:dyDescent="0.15">
      <c r="A8" s="95" t="s">
        <v>1154</v>
      </c>
      <c r="B8" s="178">
        <v>15</v>
      </c>
      <c r="C8" s="92"/>
      <c r="D8" s="92"/>
      <c r="E8" s="92"/>
      <c r="F8" s="92"/>
      <c r="G8" s="92"/>
      <c r="H8" s="92"/>
      <c r="I8" s="92"/>
      <c r="J8" s="92"/>
    </row>
    <row r="9" spans="1:41" ht="16" customHeight="1" x14ac:dyDescent="0.15">
      <c r="A9" s="95" t="s">
        <v>1155</v>
      </c>
      <c r="B9" s="178">
        <v>2</v>
      </c>
      <c r="C9" s="92"/>
      <c r="D9" s="92"/>
      <c r="E9" s="92"/>
      <c r="F9" s="92"/>
      <c r="G9" s="92"/>
      <c r="H9" s="92"/>
      <c r="I9" s="92"/>
      <c r="J9" s="92"/>
    </row>
    <row r="10" spans="1:41" x14ac:dyDescent="0.15">
      <c r="A10" s="95" t="s">
        <v>1156</v>
      </c>
      <c r="B10" s="178">
        <v>1</v>
      </c>
      <c r="C10" s="92"/>
      <c r="D10" s="92"/>
      <c r="E10" s="92"/>
      <c r="F10" s="92"/>
      <c r="G10" s="92"/>
      <c r="H10" s="92"/>
      <c r="I10" s="92"/>
      <c r="J10" s="92"/>
    </row>
    <row r="11" spans="1:41" x14ac:dyDescent="0.15">
      <c r="A11" s="176"/>
      <c r="B11" s="176"/>
      <c r="C11" s="176"/>
      <c r="D11" s="92"/>
      <c r="E11" s="92"/>
      <c r="F11" s="92"/>
      <c r="G11" s="92"/>
      <c r="H11" s="92"/>
      <c r="I11" s="92"/>
      <c r="J11" s="92"/>
      <c r="K11" s="92"/>
    </row>
    <row r="12" spans="1:41" x14ac:dyDescent="0.15">
      <c r="A12" s="176"/>
      <c r="B12" s="176"/>
      <c r="C12" s="176"/>
      <c r="D12" s="176"/>
      <c r="F12" s="92"/>
      <c r="G12" s="92"/>
      <c r="H12" s="92"/>
      <c r="I12" s="92"/>
      <c r="J12" s="92"/>
      <c r="K12" s="92"/>
    </row>
    <row r="13" spans="1:41" x14ac:dyDescent="0.15">
      <c r="A13" s="176"/>
      <c r="B13" s="176"/>
      <c r="C13" s="176"/>
      <c r="D13" s="176"/>
      <c r="F13" s="95"/>
    </row>
    <row r="14" spans="1:41" x14ac:dyDescent="0.15">
      <c r="A14" s="176"/>
      <c r="B14" s="176"/>
      <c r="C14" s="176"/>
      <c r="D14" s="176"/>
    </row>
    <row r="15" spans="1:41" x14ac:dyDescent="0.15">
      <c r="A15" s="176"/>
      <c r="B15" s="95"/>
      <c r="C15" s="95"/>
      <c r="D15" s="95"/>
    </row>
    <row r="16" spans="1:41" ht="10" x14ac:dyDescent="0.15">
      <c r="A16" s="176"/>
      <c r="B16" s="95"/>
      <c r="C16" s="95"/>
      <c r="D16" s="95"/>
      <c r="E16" s="170" t="s">
        <v>1403</v>
      </c>
    </row>
    <row r="17" spans="1:10" x14ac:dyDescent="0.15">
      <c r="A17" s="176"/>
      <c r="B17" s="95"/>
      <c r="C17" s="95"/>
      <c r="D17" s="95"/>
    </row>
    <row r="18" spans="1:10" x14ac:dyDescent="0.15">
      <c r="A18" s="176"/>
      <c r="B18" s="95"/>
      <c r="C18" s="95"/>
      <c r="D18" s="95"/>
    </row>
    <row r="19" spans="1:10" x14ac:dyDescent="0.15">
      <c r="A19" s="176"/>
      <c r="B19" s="95"/>
      <c r="C19" s="95"/>
      <c r="D19" s="95"/>
    </row>
    <row r="20" spans="1:10" x14ac:dyDescent="0.15">
      <c r="A20" s="176"/>
      <c r="B20" s="95"/>
      <c r="C20" s="95"/>
      <c r="D20" s="95"/>
    </row>
    <row r="21" spans="1:10" x14ac:dyDescent="0.15">
      <c r="A21" s="176"/>
      <c r="B21" s="95"/>
      <c r="C21" s="95"/>
      <c r="D21" s="95"/>
    </row>
    <row r="22" spans="1:10" x14ac:dyDescent="0.15">
      <c r="A22" s="176"/>
      <c r="B22" s="95"/>
      <c r="C22" s="95"/>
      <c r="D22" s="95"/>
    </row>
    <row r="23" spans="1:10" x14ac:dyDescent="0.15">
      <c r="A23" s="176"/>
      <c r="B23" s="95"/>
      <c r="C23" s="95"/>
      <c r="D23" s="95"/>
      <c r="G23" s="95"/>
      <c r="H23" s="95"/>
      <c r="I23" s="95"/>
      <c r="J23" s="95"/>
    </row>
    <row r="24" spans="1:10" x14ac:dyDescent="0.15">
      <c r="A24" s="176"/>
      <c r="B24" s="95"/>
      <c r="C24" s="95"/>
      <c r="D24" s="95"/>
      <c r="G24" s="95"/>
      <c r="H24" s="95"/>
      <c r="I24" s="95"/>
      <c r="J24" s="95"/>
    </row>
    <row r="25" spans="1:10" x14ac:dyDescent="0.15">
      <c r="A25" s="176"/>
      <c r="B25" s="95"/>
      <c r="C25" s="95"/>
      <c r="D25" s="95"/>
      <c r="E25" s="95"/>
      <c r="G25" s="95"/>
      <c r="H25" s="95"/>
      <c r="I25" s="95"/>
      <c r="J25" s="95"/>
    </row>
    <row r="26" spans="1:10" x14ac:dyDescent="0.15">
      <c r="A26" s="176"/>
      <c r="B26" s="95"/>
      <c r="C26" s="95"/>
      <c r="D26" s="95"/>
      <c r="E26" s="95"/>
      <c r="G26" s="95"/>
      <c r="H26" s="95"/>
      <c r="I26" s="95"/>
      <c r="J26" s="95"/>
    </row>
    <row r="27" spans="1:10" x14ac:dyDescent="0.15">
      <c r="A27" s="176"/>
      <c r="B27" s="95"/>
      <c r="C27" s="95"/>
      <c r="D27" s="95"/>
      <c r="E27" s="95"/>
      <c r="G27" s="95"/>
      <c r="H27" s="95"/>
      <c r="I27" s="95"/>
      <c r="J27" s="95"/>
    </row>
    <row r="28" spans="1:10" x14ac:dyDescent="0.15">
      <c r="A28" s="176"/>
      <c r="B28" s="95"/>
      <c r="C28" s="95"/>
      <c r="D28" s="95"/>
      <c r="E28" s="95"/>
      <c r="G28" s="95"/>
      <c r="H28" s="95"/>
      <c r="I28" s="95"/>
      <c r="J28" s="95"/>
    </row>
    <row r="29" spans="1:10" x14ac:dyDescent="0.15">
      <c r="A29" s="176"/>
      <c r="B29" s="95"/>
      <c r="C29" s="95"/>
      <c r="D29" s="95"/>
      <c r="E29" s="95"/>
      <c r="G29" s="95"/>
      <c r="H29" s="95"/>
      <c r="I29" s="95"/>
      <c r="J29" s="95"/>
    </row>
    <row r="30" spans="1:10" x14ac:dyDescent="0.15">
      <c r="A30" s="176"/>
      <c r="B30" s="95"/>
      <c r="C30" s="92"/>
      <c r="D30" s="92"/>
      <c r="G30" s="95"/>
      <c r="H30" s="95"/>
      <c r="I30" s="95"/>
    </row>
    <row r="31" spans="1:10" x14ac:dyDescent="0.15">
      <c r="A31" s="176"/>
      <c r="B31" s="95"/>
      <c r="C31" s="92"/>
      <c r="D31" s="92"/>
      <c r="F31" s="95"/>
      <c r="G31" s="95"/>
      <c r="H31" s="95"/>
      <c r="I31" s="95"/>
    </row>
    <row r="32" spans="1:10" x14ac:dyDescent="0.15">
      <c r="A32" s="176"/>
      <c r="B32" s="95"/>
      <c r="C32" s="92"/>
      <c r="D32" s="92"/>
      <c r="F32" s="95"/>
      <c r="G32" s="95"/>
      <c r="H32" s="95"/>
      <c r="I32" s="95"/>
    </row>
    <row r="33" spans="1:9" x14ac:dyDescent="0.15">
      <c r="A33" s="176"/>
      <c r="B33" s="176"/>
      <c r="C33" s="92"/>
      <c r="D33" s="92"/>
      <c r="F33" s="95"/>
      <c r="G33" s="95"/>
      <c r="H33" s="95"/>
      <c r="I33" s="95"/>
    </row>
    <row r="34" spans="1:9" x14ac:dyDescent="0.15">
      <c r="A34" s="176"/>
      <c r="B34" s="176"/>
      <c r="C34" s="92"/>
      <c r="D34" s="92"/>
      <c r="F34" s="95"/>
      <c r="G34" s="95"/>
      <c r="H34" s="95"/>
      <c r="I34" s="95"/>
    </row>
    <row r="35" spans="1:9" x14ac:dyDescent="0.15">
      <c r="A35" s="176"/>
      <c r="B35" s="176"/>
      <c r="C35" s="92"/>
      <c r="D35" s="92"/>
      <c r="F35" s="95"/>
      <c r="G35" s="95"/>
      <c r="H35" s="95"/>
      <c r="I35" s="95"/>
    </row>
    <row r="36" spans="1:9" x14ac:dyDescent="0.15">
      <c r="A36" s="176"/>
      <c r="B36" s="176"/>
      <c r="C36" s="176"/>
      <c r="D36" s="176"/>
      <c r="G36" s="95"/>
      <c r="H36" s="95"/>
      <c r="I36" s="95"/>
    </row>
    <row r="37" spans="1:9" x14ac:dyDescent="0.15">
      <c r="A37" s="176"/>
      <c r="B37" s="176"/>
      <c r="C37" s="176"/>
      <c r="D37" s="176"/>
      <c r="G37" s="95"/>
      <c r="H37" s="95"/>
      <c r="I37" s="95"/>
    </row>
    <row r="38" spans="1:9" x14ac:dyDescent="0.15">
      <c r="A38" s="176"/>
      <c r="B38" s="176"/>
      <c r="C38" s="176"/>
      <c r="D38" s="176"/>
      <c r="G38" s="95"/>
      <c r="H38" s="95"/>
      <c r="I38" s="95"/>
    </row>
    <row r="39" spans="1:9" x14ac:dyDescent="0.15">
      <c r="A39" s="176"/>
      <c r="B39" s="176"/>
      <c r="C39" s="176"/>
      <c r="G39" s="95"/>
      <c r="H39" s="95"/>
      <c r="I39" s="95"/>
    </row>
    <row r="40" spans="1:9" x14ac:dyDescent="0.15">
      <c r="A40" s="176"/>
      <c r="B40" s="176"/>
      <c r="C40" s="176"/>
      <c r="G40" s="95"/>
      <c r="H40" s="95"/>
      <c r="I40" s="95"/>
    </row>
    <row r="41" spans="1:9" x14ac:dyDescent="0.15">
      <c r="A41" s="176"/>
    </row>
  </sheetData>
  <mergeCells count="1">
    <mergeCell ref="A4:D4"/>
  </mergeCells>
  <conditionalFormatting sqref="A1:A2 X1:X2">
    <cfRule type="expression" dxfId="47" priority="3">
      <formula>$A$2/$B$2&gt;=0.05</formula>
    </cfRule>
  </conditionalFormatting>
  <conditionalFormatting sqref="B1:B2 Y1:Y2">
    <cfRule type="expression" dxfId="46" priority="4">
      <formula>$A$2/$B$2&gt;=0.1</formula>
    </cfRule>
  </conditionalFormatting>
  <conditionalFormatting sqref="C1:C2 Z1:Z2">
    <cfRule type="expression" dxfId="45" priority="5">
      <formula>$A$2/$B$2&gt;=0.15</formula>
    </cfRule>
  </conditionalFormatting>
  <conditionalFormatting sqref="D1:D2 AA1:AA2">
    <cfRule type="expression" dxfId="44" priority="6">
      <formula>$A$2/$B$2&gt;=0.2</formula>
    </cfRule>
  </conditionalFormatting>
  <conditionalFormatting sqref="E1:E2 AB1:AB2">
    <cfRule type="expression" dxfId="43" priority="7">
      <formula>$A$2/$B$2&gt;=0.25</formula>
    </cfRule>
  </conditionalFormatting>
  <conditionalFormatting sqref="F1:F2 AC1:AC2">
    <cfRule type="expression" dxfId="42" priority="8">
      <formula>$A$2/$B$2&gt;=0.3</formula>
    </cfRule>
  </conditionalFormatting>
  <conditionalFormatting sqref="G1:G2 AD1:AD2">
    <cfRule type="expression" dxfId="41" priority="9">
      <formula>$A$2/$B$2&gt;=0.35</formula>
    </cfRule>
  </conditionalFormatting>
  <conditionalFormatting sqref="H1:H2 AE1:AE2">
    <cfRule type="expression" dxfId="40" priority="10">
      <formula>$A$2/$B$2&gt;=0.4</formula>
    </cfRule>
  </conditionalFormatting>
  <conditionalFormatting sqref="I1:I2 AF1:AF2">
    <cfRule type="expression" dxfId="39" priority="11">
      <formula>$A$2/$B$2&gt;=0.45</formula>
    </cfRule>
  </conditionalFormatting>
  <conditionalFormatting sqref="K1:K2 AH1:AH2">
    <cfRule type="expression" dxfId="38" priority="13">
      <formula>$A$2/$B$2&gt;=0.55</formula>
    </cfRule>
  </conditionalFormatting>
  <conditionalFormatting sqref="L1:L2 AI1:AI2">
    <cfRule type="expression" dxfId="37" priority="14">
      <formula>$A$2/$B$2&gt;=0.6</formula>
    </cfRule>
  </conditionalFormatting>
  <conditionalFormatting sqref="M1:M2 AJ1:AJ2">
    <cfRule type="expression" dxfId="36" priority="15">
      <formula>$A$2/$B$2&gt;=0.65</formula>
    </cfRule>
  </conditionalFormatting>
  <conditionalFormatting sqref="N1:N2 AK1:AK2">
    <cfRule type="expression" dxfId="35" priority="16">
      <formula>$A$2/$B$2&gt;=0.7</formula>
    </cfRule>
  </conditionalFormatting>
  <conditionalFormatting sqref="J1:J2 AG1:AG2">
    <cfRule type="expression" dxfId="34" priority="12">
      <formula>$A$2/$B$2&gt;=0.5</formula>
    </cfRule>
  </conditionalFormatting>
  <conditionalFormatting sqref="P1">
    <cfRule type="expression" dxfId="33" priority="2">
      <formula>$P$1&lt;&gt;""</formula>
    </cfRule>
  </conditionalFormatting>
  <conditionalFormatting sqref="A1:O2 X1:AO2 P2:R2 Q1:R1">
    <cfRule type="expression" dxfId="32" priority="1" stopIfTrue="1">
      <formula>$P$1="Feedback OFF"</formula>
    </cfRule>
  </conditionalFormatting>
  <conditionalFormatting sqref="O1:O2 AL1:AL2">
    <cfRule type="expression" dxfId="31" priority="17">
      <formula>$A$2/$B$2&gt;=0.75</formula>
    </cfRule>
  </conditionalFormatting>
  <conditionalFormatting sqref="P1:P2 AM1:AM2">
    <cfRule type="expression" dxfId="30" priority="18">
      <formula>$A$2/$B$2&gt;=0.8</formula>
    </cfRule>
  </conditionalFormatting>
  <conditionalFormatting sqref="Q1:Q2 AN1:AN2">
    <cfRule type="expression" dxfId="29" priority="19">
      <formula>$A$2/$B$2&gt;=0.85</formula>
    </cfRule>
  </conditionalFormatting>
  <conditionalFormatting sqref="R1:R2 AO1:AO2">
    <cfRule type="expression" dxfId="28" priority="20">
      <formula>$A$2/$B$2&gt;=1</formula>
    </cfRule>
  </conditionalFormatting>
  <dataValidations count="1">
    <dataValidation type="list" allowBlank="1" showInputMessage="1" showErrorMessage="1" sqref="P1" xr:uid="{9008CE67-A0E2-D44C-A525-3CF92F038D6E}">
      <formula1>"Feedback ON, Taunting ON, Feedback OFF"</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4BA19D-5655-B640-B035-472AF47B018F}">
  <sheetPr>
    <tabColor rgb="FF4FADEA"/>
  </sheetPr>
  <dimension ref="A1:G37"/>
  <sheetViews>
    <sheetView showGridLines="0" zoomScale="130" zoomScaleNormal="130" workbookViewId="0">
      <selection activeCell="A2" sqref="A2:G2"/>
    </sheetView>
  </sheetViews>
  <sheetFormatPr baseColWidth="10" defaultRowHeight="9" x14ac:dyDescent="0.15"/>
  <cols>
    <col min="1" max="1" width="15.1640625" style="100" customWidth="1"/>
    <col min="2" max="5" width="9.6640625" style="100" customWidth="1"/>
    <col min="6" max="6" width="6" style="92" customWidth="1"/>
    <col min="7" max="7" width="24.6640625" style="92" customWidth="1"/>
    <col min="8" max="8" width="33" style="92" customWidth="1"/>
    <col min="9" max="16384" width="10.83203125" style="92"/>
  </cols>
  <sheetData>
    <row r="1" spans="1:7" s="93" customFormat="1" x14ac:dyDescent="0.15">
      <c r="A1" s="100"/>
      <c r="B1" s="100"/>
      <c r="C1" s="100"/>
      <c r="D1" s="100"/>
      <c r="E1" s="100"/>
    </row>
    <row r="2" spans="1:7" s="93" customFormat="1" x14ac:dyDescent="0.15">
      <c r="A2" s="100"/>
      <c r="B2" s="100"/>
      <c r="C2" s="100"/>
      <c r="D2" s="100"/>
      <c r="E2" s="100"/>
    </row>
    <row r="3" spans="1:7" ht="29" customHeight="1" x14ac:dyDescent="0.15">
      <c r="A3" s="94">
        <v>0</v>
      </c>
      <c r="B3" s="95"/>
      <c r="C3" s="95"/>
      <c r="D3" s="95"/>
      <c r="E3" s="92"/>
    </row>
    <row r="4" spans="1:7" ht="99" customHeight="1" x14ac:dyDescent="0.15">
      <c r="A4" s="96">
        <v>0</v>
      </c>
      <c r="B4" s="96"/>
      <c r="C4" s="96"/>
      <c r="D4" s="96"/>
      <c r="E4" s="96"/>
      <c r="F4" s="96"/>
      <c r="G4" s="96"/>
    </row>
    <row r="5" spans="1:7" x14ac:dyDescent="0.15">
      <c r="A5" s="92"/>
      <c r="B5" s="92"/>
      <c r="C5" s="92"/>
      <c r="D5" s="92"/>
      <c r="E5" s="92"/>
    </row>
    <row r="6" spans="1:7" x14ac:dyDescent="0.15">
      <c r="A6" s="92"/>
      <c r="B6" s="92"/>
      <c r="C6" s="92"/>
      <c r="D6" s="92"/>
      <c r="E6" s="92"/>
    </row>
    <row r="7" spans="1:7" x14ac:dyDescent="0.15">
      <c r="A7" s="106">
        <v>0</v>
      </c>
      <c r="B7" s="106"/>
      <c r="C7" s="106"/>
      <c r="D7" s="106"/>
      <c r="E7" s="106"/>
    </row>
    <row r="8" spans="1:7" x14ac:dyDescent="0.15">
      <c r="A8" s="97"/>
      <c r="B8" s="97">
        <v>0</v>
      </c>
      <c r="C8" s="97">
        <v>0</v>
      </c>
      <c r="D8" s="97">
        <v>0</v>
      </c>
      <c r="E8" s="97">
        <v>0</v>
      </c>
      <c r="G8" s="97">
        <v>0</v>
      </c>
    </row>
    <row r="9" spans="1:7" x14ac:dyDescent="0.15">
      <c r="A9" s="100">
        <v>0</v>
      </c>
      <c r="B9" s="100">
        <v>0</v>
      </c>
      <c r="C9" s="100">
        <v>0</v>
      </c>
      <c r="D9" s="100">
        <v>0</v>
      </c>
      <c r="E9" s="105">
        <v>1</v>
      </c>
      <c r="F9" s="92">
        <v>0</v>
      </c>
      <c r="G9" s="98">
        <v>0</v>
      </c>
    </row>
    <row r="10" spans="1:7" x14ac:dyDescent="0.15">
      <c r="A10" s="100">
        <v>0</v>
      </c>
      <c r="B10" s="100">
        <v>0</v>
      </c>
      <c r="C10" s="100">
        <v>0</v>
      </c>
      <c r="D10" s="100">
        <v>0</v>
      </c>
      <c r="E10" s="105">
        <v>1</v>
      </c>
      <c r="F10" s="92">
        <v>0</v>
      </c>
      <c r="G10" s="99">
        <v>0</v>
      </c>
    </row>
    <row r="11" spans="1:7" x14ac:dyDescent="0.15">
      <c r="A11" s="100">
        <v>0</v>
      </c>
      <c r="B11" s="100">
        <v>0</v>
      </c>
      <c r="C11" s="100">
        <v>0</v>
      </c>
      <c r="D11" s="100">
        <v>0</v>
      </c>
      <c r="E11" s="105">
        <v>0</v>
      </c>
      <c r="F11" s="92">
        <v>0</v>
      </c>
      <c r="G11" s="99">
        <v>0</v>
      </c>
    </row>
    <row r="12" spans="1:7" x14ac:dyDescent="0.15">
      <c r="A12" s="100">
        <v>0</v>
      </c>
      <c r="B12" s="100">
        <v>0</v>
      </c>
      <c r="C12" s="100">
        <v>0</v>
      </c>
      <c r="D12" s="100">
        <v>0</v>
      </c>
      <c r="E12" s="105">
        <v>0</v>
      </c>
      <c r="F12" s="92">
        <v>0</v>
      </c>
      <c r="G12" s="99">
        <v>0</v>
      </c>
    </row>
    <row r="13" spans="1:7" x14ac:dyDescent="0.15">
      <c r="A13" s="100">
        <v>0</v>
      </c>
      <c r="B13" s="100">
        <v>0</v>
      </c>
      <c r="C13" s="100">
        <v>0</v>
      </c>
      <c r="D13" s="100">
        <v>0</v>
      </c>
      <c r="E13" s="105">
        <v>0</v>
      </c>
      <c r="F13" s="92">
        <v>0</v>
      </c>
      <c r="G13" s="91">
        <v>0</v>
      </c>
    </row>
    <row r="14" spans="1:7" x14ac:dyDescent="0.15">
      <c r="A14" s="100">
        <v>0</v>
      </c>
      <c r="B14" s="100">
        <v>0</v>
      </c>
      <c r="C14" s="100">
        <v>0</v>
      </c>
      <c r="D14" s="100">
        <v>0</v>
      </c>
      <c r="E14" s="105">
        <v>0</v>
      </c>
      <c r="F14" s="92">
        <v>0</v>
      </c>
      <c r="G14" s="99">
        <v>0</v>
      </c>
    </row>
    <row r="15" spans="1:7" x14ac:dyDescent="0.15">
      <c r="A15" s="100">
        <v>0</v>
      </c>
      <c r="B15" s="100">
        <v>0</v>
      </c>
      <c r="C15" s="100">
        <v>0</v>
      </c>
      <c r="D15" s="100">
        <v>0</v>
      </c>
      <c r="E15" s="105">
        <v>1</v>
      </c>
      <c r="F15" s="92">
        <v>0</v>
      </c>
      <c r="G15" s="98">
        <v>0</v>
      </c>
    </row>
    <row r="16" spans="1:7" x14ac:dyDescent="0.15">
      <c r="A16" s="104">
        <v>0</v>
      </c>
      <c r="B16" s="105">
        <v>1</v>
      </c>
      <c r="C16" s="105">
        <v>1</v>
      </c>
      <c r="D16" s="105">
        <v>0</v>
      </c>
      <c r="E16" s="107">
        <v>1</v>
      </c>
      <c r="G16" s="99"/>
    </row>
    <row r="17" spans="1:5" x14ac:dyDescent="0.15">
      <c r="A17" s="104">
        <v>0</v>
      </c>
      <c r="B17" s="108">
        <v>1</v>
      </c>
      <c r="C17" s="108">
        <v>1</v>
      </c>
      <c r="D17" s="108">
        <v>0</v>
      </c>
      <c r="E17" s="108">
        <v>1</v>
      </c>
    </row>
    <row r="18" spans="1:5" x14ac:dyDescent="0.15">
      <c r="B18" s="101">
        <v>0</v>
      </c>
      <c r="D18" s="101"/>
    </row>
    <row r="19" spans="1:5" x14ac:dyDescent="0.15">
      <c r="B19" s="98">
        <v>0</v>
      </c>
      <c r="D19" s="98"/>
    </row>
    <row r="20" spans="1:5" x14ac:dyDescent="0.15">
      <c r="B20" s="92"/>
      <c r="C20" s="92"/>
      <c r="D20" s="92"/>
      <c r="E20" s="92"/>
    </row>
    <row r="34" spans="3:7" x14ac:dyDescent="0.15">
      <c r="C34" s="101"/>
    </row>
    <row r="35" spans="3:7" x14ac:dyDescent="0.15">
      <c r="C35" s="98"/>
      <c r="D35" s="102"/>
    </row>
    <row r="36" spans="3:7" s="100" customFormat="1" x14ac:dyDescent="0.15">
      <c r="C36" s="98"/>
      <c r="D36" s="102"/>
      <c r="F36" s="92"/>
      <c r="G36" s="92"/>
    </row>
    <row r="37" spans="3:7" s="100" customFormat="1" x14ac:dyDescent="0.15">
      <c r="C37" s="98"/>
      <c r="D37" s="102"/>
      <c r="F37" s="92"/>
      <c r="G37" s="92"/>
    </row>
  </sheetData>
  <mergeCells count="2">
    <mergeCell ref="A4:G4"/>
    <mergeCell ref="A7:E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19187-7B62-7441-BDE7-058E47B509FE}">
  <sheetPr>
    <tabColor rgb="FF4FADEA"/>
  </sheetPr>
  <dimension ref="A1:I37"/>
  <sheetViews>
    <sheetView showGridLines="0" zoomScale="130" zoomScaleNormal="130" workbookViewId="0">
      <selection activeCell="B16" sqref="B16"/>
    </sheetView>
  </sheetViews>
  <sheetFormatPr baseColWidth="10" defaultRowHeight="9" x14ac:dyDescent="0.15"/>
  <cols>
    <col min="1" max="1" width="15.1640625" style="100" customWidth="1"/>
    <col min="2" max="5" width="9.6640625" style="100" customWidth="1"/>
    <col min="6" max="6" width="6" style="92" customWidth="1"/>
    <col min="7" max="7" width="24.6640625" style="92" customWidth="1"/>
    <col min="8" max="8" width="33" style="92" customWidth="1"/>
    <col min="9" max="16384" width="10.83203125" style="92"/>
  </cols>
  <sheetData>
    <row r="1" spans="1:9" s="93" customFormat="1" x14ac:dyDescent="0.15">
      <c r="A1" s="100"/>
      <c r="B1" s="100"/>
      <c r="C1" s="100"/>
      <c r="D1" s="100"/>
      <c r="E1" s="100"/>
      <c r="I1" s="93" t="s">
        <v>1392</v>
      </c>
    </row>
    <row r="2" spans="1:9" s="93" customFormat="1" x14ac:dyDescent="0.15">
      <c r="A2" s="109" t="str">
        <f ca="1">IF(Feedback!$D$2="DRAGGING CELLS IS NOT PERMITTED. PLEASE UNDO LAST ACTION!!",0,IF(Feedback!$P$1&lt;&gt;"Feedback OFF",IF(Scoreboard!$F$21="",IFERROR(IF(B2=0,C2,IF(C2/B2&gt;=Scoreboard!$F$19,C2,"")),""),0),0))</f>
        <v/>
      </c>
      <c r="B2" s="109">
        <f>SUMIF(FeedbackPT!A3:$AL$19,"&gt;0")</f>
        <v>9</v>
      </c>
      <c r="C2" s="100">
        <f ca="1">SUMIFS(FeedbackPT!A3:$AL$19, FeedbackPT!A3:$AL$19, "&gt;0", FeedbackSC!A3:$AL$19, "PerfectMsg")+ABS(SUMIFS(FeedbackPT!A3:$AL$19, FeedbackPT!A3:$AL$19, "&lt;0", FeedbackSC!A3:$AL$19, "PerfectMsg"))</f>
        <v>0</v>
      </c>
      <c r="D2" s="100"/>
      <c r="E2" s="100"/>
    </row>
    <row r="3" spans="1:9" ht="29" customHeight="1" x14ac:dyDescent="0.15">
      <c r="A3" s="94">
        <v>0</v>
      </c>
      <c r="B3" s="95"/>
      <c r="C3" s="95"/>
      <c r="D3" s="95"/>
      <c r="E3" s="92"/>
    </row>
    <row r="4" spans="1:9" ht="99" customHeight="1" x14ac:dyDescent="0.15">
      <c r="A4" s="96">
        <v>0</v>
      </c>
      <c r="B4" s="96"/>
      <c r="C4" s="96"/>
      <c r="D4" s="96"/>
      <c r="E4" s="96"/>
      <c r="F4" s="96"/>
      <c r="G4" s="96"/>
    </row>
    <row r="5" spans="1:9" x14ac:dyDescent="0.15">
      <c r="A5" s="92"/>
      <c r="B5" s="92"/>
      <c r="C5" s="92"/>
      <c r="D5" s="92"/>
      <c r="E5" s="92"/>
    </row>
    <row r="6" spans="1:9" x14ac:dyDescent="0.15">
      <c r="A6" s="92"/>
      <c r="B6" s="92"/>
      <c r="C6" s="92"/>
      <c r="D6" s="92"/>
      <c r="E6" s="92"/>
    </row>
    <row r="7" spans="1:9" x14ac:dyDescent="0.15">
      <c r="A7" s="106">
        <v>0</v>
      </c>
      <c r="B7" s="106"/>
      <c r="C7" s="106"/>
      <c r="D7" s="106"/>
      <c r="E7" s="106"/>
    </row>
    <row r="8" spans="1:9" x14ac:dyDescent="0.15">
      <c r="A8" s="97"/>
      <c r="B8" s="97">
        <v>0</v>
      </c>
      <c r="C8" s="97">
        <v>0</v>
      </c>
      <c r="D8" s="97">
        <v>0</v>
      </c>
      <c r="E8" s="97">
        <v>0</v>
      </c>
      <c r="G8" s="97">
        <v>0</v>
      </c>
    </row>
    <row r="9" spans="1:9" x14ac:dyDescent="0.15">
      <c r="A9" s="100">
        <v>0</v>
      </c>
      <c r="B9" s="100">
        <v>0</v>
      </c>
      <c r="C9" s="100">
        <v>0</v>
      </c>
      <c r="D9" s="100">
        <v>0</v>
      </c>
      <c r="E9" s="105" t="str">
        <f ca="1">_xlfn.IFS(ISBLANK(Feedback!E9),"",IF(NOT(ISNA('#_Feedback'!E9)),IF(ISNA(Feedback!E9),TRUE,FALSE),FALSE),"StuNAMsg",IF(AND(ISNA('#_Feedback'!E9),ISNA(Feedback!E9)),TRUE,FALSE),"PerfectMsg",IF(NOT(ISERROR('#_Feedback'!E9)),IF(ISERROR(Feedback!E9),TRUE,FALSE),FALSE),"StuErrorMsg",IF(TYPE('#_Feedback'!E9)&lt;&gt;TYPE(Feedback!E9),TRUE,FALSE),"WrongTypeMsg",IF(_xlfn.ISFORMULA('#_Feedback'!E9),IF(NOT(_xlfn.ISFORMULA(Feedback!E9)),TRUE),FALSE),"MissingFormulaMsg",IF(NOT(AND(ISNUMBER(FIND("[",_xlfn.FORMULATEXT('#_Feedback'!E9))),ISNUMBER(FIND("!",_xlfn.FORMULATEXT('#_Feedback'!E9))))),AND(ISNUMBER(FIND("[",_xlfn.FORMULATEXT(Feedback!E9))),ISNUMBER(FIND("!",_xlfn.FORMULATEXT(Feedback!E9)))),FALSE),"ExternalRefsMsg",IF(ISNUMBER('#_Feedback'!E9),IF(ABS('#_Feedback'!E9-Feedback!E9)&gt;0.00001,TRUE,FALSE),IF('#_Feedback'!E9&lt;&gt;Feedback!E9,TRUE,FALSE)),IF(ISNUMBER('#_Feedback'!E9),IF('#_Feedback'!E9&gt;Feedback!E9,"TooLow","TooHigh"),"WrongAnswer"),NOT(_xlfn.ISFORMULA('#_Feedback'!E9)),"PerfectMsg",IF((LEN(SUBSTITUTE(SUBSTITUTE(SUBSTITUTE(SUBSTITUTE(SUBSTITUTE(SUBSTITUTE(SUBSTITUTE(SUBSTITUTE(SUBSTITUTE(SUBSTITUTE(SUBSTITUTE(SUBSTITUTE(SUBSTITUTE(SUBSTITUTE(SUBSTITUTE(SUBSTITUTE(SUBSTITUTE(SUBSTITUTE(SUBSTITUTE(SUBSTITUTE(SUBSTITUTE(SUBSTITUTE(SUBSTITUTE(SUBSTITUTE(IF(_xlfn.ISFORMULA(Feedback!E9),_xlfn.FORMULATEXT(Feedback!E9),Feedback!E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Feedback!E9),_xlfn.FORMULATEXT(Feedback!E9),Feedback!E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Feedback'!E9),_xlfn.FORMULATEXT('#_Feedback'!E9),'#_Feedback'!E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Feedback'!E9),_xlfn.FORMULATEXT('#_Feedback'!E9),'#_Feedback'!E9),"9","#"),"8","#"),"7","#"),"6","#"),"5","#"),"4","#"),"3","#"),"2","#"),"1","#"),"0","#"),CHAR(10),""),"$","")," ",""),",","@"),"&gt;","@"),"&lt;","@"),"=","@"),")","@"),"(","@"),"^","@"),"/","@"),"+","@"),"*","@"),"-","@"),"@#","")))/2,TRUE,FALSE),"HardCodeMsg",IF(LEN(IF(_xlfn.ISFORMULA(Feedback!E9),_xlfn.FORMULATEXT(Feedback!E9),Feedback!E9))-LEN(SUBSTITUTE(IF(_xlfn.ISFORMULA(Feedback!E9),_xlfn.FORMULATEXT(Feedback!E9),Feedback!E9),"""",""))&gt;LEN(IF(_xlfn.ISFORMULA('#_Feedback'!E9),_xlfn.FORMULATEXT('#_Feedback'!E9),'#_Feedback'!E9))-LEN(SUBSTITUTE(IF(_xlfn.ISFORMULA('#_Feedback'!E9),_xlfn.FORMULATEXT('#_Feedback'!E9),'#_Feedback'!E9),"""","")),TRUE,FALSE),"HardQuoteMsg",IF(LEN(IF(_xlfn.ISFORMULA(Feedback!E9),_xlfn.FORMULATEXT(Feedback!E9),Feedback!E9))-LEN(SUBSTITUTE(IF(_xlfn.ISFORMULA(Feedback!E9),_xlfn.FORMULATEXT(Feedback!E9),Feedback!E9),"$",""))&lt;0.5*(LEN(IF(_xlfn.ISFORMULA('#_Feedback'!E9),_xlfn.FORMULATEXT('#_Feedback'!E9),'#_Feedback'!E9))-LEN(SUBSTITUTE(IF(_xlfn.ISFORMULA('#_Feedback'!E9),_xlfn.FORMULATEXT('#_Feedback'!E9),'#_Feedback'!E9),"$",""))),TRUE,FALSE),"MissingAbsMsg",TRUE,"PerfectMsg")</f>
        <v/>
      </c>
      <c r="F9" s="92">
        <v>0</v>
      </c>
      <c r="G9" s="98">
        <v>0</v>
      </c>
    </row>
    <row r="10" spans="1:9" x14ac:dyDescent="0.15">
      <c r="A10" s="100">
        <v>0</v>
      </c>
      <c r="B10" s="100">
        <v>0</v>
      </c>
      <c r="C10" s="100">
        <v>0</v>
      </c>
      <c r="D10" s="100">
        <v>0</v>
      </c>
      <c r="E10" s="105" t="str">
        <f ca="1">_xlfn.IFS(ISBLANK(Feedback!E10),"",IF(NOT(ISNA('#_Feedback'!E10)),IF(ISNA(Feedback!E10),TRUE,FALSE),FALSE),"StuNAMsg",IF(AND(ISNA('#_Feedback'!E10),ISNA(Feedback!E10)),TRUE,FALSE),"PerfectMsg",IF(NOT(ISERROR('#_Feedback'!E10)),IF(ISERROR(Feedback!E10),TRUE,FALSE),FALSE),"StuErrorMsg",IF(TYPE('#_Feedback'!E10)&lt;&gt;TYPE(Feedback!E10),TRUE,FALSE),"WrongTypeMsg",IF(_xlfn.ISFORMULA('#_Feedback'!E10),IF(NOT(_xlfn.ISFORMULA(Feedback!E10)),TRUE),FALSE),"MissingFormulaMsg",IF(NOT(AND(ISNUMBER(FIND("[",_xlfn.FORMULATEXT('#_Feedback'!E10))),ISNUMBER(FIND("!",_xlfn.FORMULATEXT('#_Feedback'!E10))))),AND(ISNUMBER(FIND("[",_xlfn.FORMULATEXT(Feedback!E10))),ISNUMBER(FIND("!",_xlfn.FORMULATEXT(Feedback!E10)))),FALSE),"ExternalRefsMsg",IF(ISNUMBER('#_Feedback'!E10),IF(ABS('#_Feedback'!E10-Feedback!E10)&gt;0.00001,TRUE,FALSE),IF('#_Feedback'!E10&lt;&gt;Feedback!E10,TRUE,FALSE)),IF(ISNUMBER('#_Feedback'!E10),IF('#_Feedback'!E10&gt;Feedback!E10,"TooLow","TooHigh"),"WrongAnswer"),NOT(_xlfn.ISFORMULA('#_Feedback'!E10)),"PerfectMsg",IF((LEN(SUBSTITUTE(SUBSTITUTE(SUBSTITUTE(SUBSTITUTE(SUBSTITUTE(SUBSTITUTE(SUBSTITUTE(SUBSTITUTE(SUBSTITUTE(SUBSTITUTE(SUBSTITUTE(SUBSTITUTE(SUBSTITUTE(SUBSTITUTE(SUBSTITUTE(SUBSTITUTE(SUBSTITUTE(SUBSTITUTE(SUBSTITUTE(SUBSTITUTE(SUBSTITUTE(SUBSTITUTE(SUBSTITUTE(SUBSTITUTE(IF(_xlfn.ISFORMULA(Feedback!E10),_xlfn.FORMULATEXT(Feedback!E10),Feedback!E10)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Feedback!E10),_xlfn.FORMULATEXT(Feedback!E10),Feedback!E10)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Feedback'!E10),_xlfn.FORMULATEXT('#_Feedback'!E10),'#_Feedback'!E10)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Feedback'!E10),_xlfn.FORMULATEXT('#_Feedback'!E10),'#_Feedback'!E10),"9","#"),"8","#"),"7","#"),"6","#"),"5","#"),"4","#"),"3","#"),"2","#"),"1","#"),"0","#"),CHAR(10),""),"$","")," ",""),",","@"),"&gt;","@"),"&lt;","@"),"=","@"),")","@"),"(","@"),"^","@"),"/","@"),"+","@"),"*","@"),"-","@"),"@#","")))/2,TRUE,FALSE),"HardCodeMsg",IF(LEN(IF(_xlfn.ISFORMULA(Feedback!E10),_xlfn.FORMULATEXT(Feedback!E10),Feedback!E10))-LEN(SUBSTITUTE(IF(_xlfn.ISFORMULA(Feedback!E10),_xlfn.FORMULATEXT(Feedback!E10),Feedback!E10),"""",""))&gt;LEN(IF(_xlfn.ISFORMULA('#_Feedback'!E10),_xlfn.FORMULATEXT('#_Feedback'!E10),'#_Feedback'!E10))-LEN(SUBSTITUTE(IF(_xlfn.ISFORMULA('#_Feedback'!E10),_xlfn.FORMULATEXT('#_Feedback'!E10),'#_Feedback'!E10),"""","")),TRUE,FALSE),"HardQuoteMsg",IF(LEN(IF(_xlfn.ISFORMULA(Feedback!E10),_xlfn.FORMULATEXT(Feedback!E10),Feedback!E10))-LEN(SUBSTITUTE(IF(_xlfn.ISFORMULA(Feedback!E10),_xlfn.FORMULATEXT(Feedback!E10),Feedback!E10),"$",""))&lt;0.5*(LEN(IF(_xlfn.ISFORMULA('#_Feedback'!E10),_xlfn.FORMULATEXT('#_Feedback'!E10),'#_Feedback'!E10))-LEN(SUBSTITUTE(IF(_xlfn.ISFORMULA('#_Feedback'!E10),_xlfn.FORMULATEXT('#_Feedback'!E10),'#_Feedback'!E10),"$",""))),TRUE,FALSE),"MissingAbsMsg",TRUE,"PerfectMsg")</f>
        <v/>
      </c>
      <c r="F10" s="92">
        <v>0</v>
      </c>
      <c r="G10" s="99">
        <v>0</v>
      </c>
    </row>
    <row r="11" spans="1:9" x14ac:dyDescent="0.15">
      <c r="A11" s="100">
        <v>0</v>
      </c>
      <c r="B11" s="100">
        <v>0</v>
      </c>
      <c r="C11" s="100">
        <v>0</v>
      </c>
      <c r="D11" s="100">
        <v>0</v>
      </c>
      <c r="E11" s="105" t="str">
        <f ca="1">_xlfn.IFS(ISBLANK(Feedback!E11),"",IF(NOT(ISNA('#_Feedback'!E11)),IF(ISNA(Feedback!E11),TRUE,FALSE),FALSE),"StuNAMsg",IF(AND(ISNA('#_Feedback'!E11),ISNA(Feedback!E11)),TRUE,FALSE),"PerfectMsg",IF(NOT(ISERROR('#_Feedback'!E11)),IF(ISERROR(Feedback!E11),TRUE,FALSE),FALSE),"StuErrorMsg",IF(TYPE('#_Feedback'!E11)&lt;&gt;TYPE(Feedback!E11),TRUE,FALSE),"WrongTypeMsg",IF(_xlfn.ISFORMULA('#_Feedback'!E11),IF(NOT(_xlfn.ISFORMULA(Feedback!E11)),TRUE),FALSE),"MissingFormulaMsg",IF(NOT(AND(ISNUMBER(FIND("[",_xlfn.FORMULATEXT('#_Feedback'!E11))),ISNUMBER(FIND("!",_xlfn.FORMULATEXT('#_Feedback'!E11))))),AND(ISNUMBER(FIND("[",_xlfn.FORMULATEXT(Feedback!E11))),ISNUMBER(FIND("!",_xlfn.FORMULATEXT(Feedback!E11)))),FALSE),"ExternalRefsMsg",IF(ISNUMBER('#_Feedback'!E11),IF(ABS('#_Feedback'!E11-Feedback!E11)&gt;0.00001,TRUE,FALSE),IF('#_Feedback'!E11&lt;&gt;Feedback!E11,TRUE,FALSE)),IF(ISNUMBER('#_Feedback'!E11),IF('#_Feedback'!E11&gt;Feedback!E11,"TooLow","TooHigh"),"WrongAnswer"),NOT(_xlfn.ISFORMULA('#_Feedback'!E11)),"PerfectMsg",IF((LEN(SUBSTITUTE(SUBSTITUTE(SUBSTITUTE(SUBSTITUTE(SUBSTITUTE(SUBSTITUTE(SUBSTITUTE(SUBSTITUTE(SUBSTITUTE(SUBSTITUTE(SUBSTITUTE(SUBSTITUTE(SUBSTITUTE(SUBSTITUTE(SUBSTITUTE(SUBSTITUTE(SUBSTITUTE(SUBSTITUTE(SUBSTITUTE(SUBSTITUTE(SUBSTITUTE(SUBSTITUTE(SUBSTITUTE(SUBSTITUTE(IF(_xlfn.ISFORMULA(Feedback!E11),_xlfn.FORMULATEXT(Feedback!E11),Feedback!E11)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Feedback!E11),_xlfn.FORMULATEXT(Feedback!E11),Feedback!E11)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Feedback'!E11),_xlfn.FORMULATEXT('#_Feedback'!E11),'#_Feedback'!E11)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Feedback'!E11),_xlfn.FORMULATEXT('#_Feedback'!E11),'#_Feedback'!E11),"9","#"),"8","#"),"7","#"),"6","#"),"5","#"),"4","#"),"3","#"),"2","#"),"1","#"),"0","#"),CHAR(10),""),"$","")," ",""),",","@"),"&gt;","@"),"&lt;","@"),"=","@"),")","@"),"(","@"),"^","@"),"/","@"),"+","@"),"*","@"),"-","@"),"@#","")))/2,TRUE,FALSE),"HardCodeMsg",IF(LEN(IF(_xlfn.ISFORMULA(Feedback!E11),_xlfn.FORMULATEXT(Feedback!E11),Feedback!E11))-LEN(SUBSTITUTE(IF(_xlfn.ISFORMULA(Feedback!E11),_xlfn.FORMULATEXT(Feedback!E11),Feedback!E11),"""",""))&gt;LEN(IF(_xlfn.ISFORMULA('#_Feedback'!E11),_xlfn.FORMULATEXT('#_Feedback'!E11),'#_Feedback'!E11))-LEN(SUBSTITUTE(IF(_xlfn.ISFORMULA('#_Feedback'!E11),_xlfn.FORMULATEXT('#_Feedback'!E11),'#_Feedback'!E11),"""","")),TRUE,FALSE),"HardQuoteMsg",IF(LEN(IF(_xlfn.ISFORMULA(Feedback!E11),_xlfn.FORMULATEXT(Feedback!E11),Feedback!E11))-LEN(SUBSTITUTE(IF(_xlfn.ISFORMULA(Feedback!E11),_xlfn.FORMULATEXT(Feedback!E11),Feedback!E11),"$",""))&lt;0.5*(LEN(IF(_xlfn.ISFORMULA('#_Feedback'!E11),_xlfn.FORMULATEXT('#_Feedback'!E11),'#_Feedback'!E11))-LEN(SUBSTITUTE(IF(_xlfn.ISFORMULA('#_Feedback'!E11),_xlfn.FORMULATEXT('#_Feedback'!E11),'#_Feedback'!E11),"$",""))),TRUE,FALSE),"MissingAbsMsg",TRUE,"PerfectMsg")</f>
        <v/>
      </c>
      <c r="F11" s="92">
        <v>0</v>
      </c>
      <c r="G11" s="99">
        <v>0</v>
      </c>
    </row>
    <row r="12" spans="1:9" x14ac:dyDescent="0.15">
      <c r="A12" s="100">
        <v>0</v>
      </c>
      <c r="B12" s="100">
        <v>0</v>
      </c>
      <c r="C12" s="100">
        <v>0</v>
      </c>
      <c r="D12" s="100">
        <v>0</v>
      </c>
      <c r="E12" s="105" t="str">
        <f ca="1">_xlfn.IFS(ISBLANK(Feedback!E12),"",IF(NOT(ISNA('#_Feedback'!E12)),IF(ISNA(Feedback!E12),TRUE,FALSE),FALSE),"StuNAMsg",IF(AND(ISNA('#_Feedback'!E12),ISNA(Feedback!E12)),TRUE,FALSE),"PerfectMsg",IF(NOT(ISERROR('#_Feedback'!E12)),IF(ISERROR(Feedback!E12),TRUE,FALSE),FALSE),"StuErrorMsg",IF(TYPE('#_Feedback'!E12)&lt;&gt;TYPE(Feedback!E12),TRUE,FALSE),"WrongTypeMsg",IF(_xlfn.ISFORMULA('#_Feedback'!E12),IF(NOT(_xlfn.ISFORMULA(Feedback!E12)),TRUE),FALSE),"MissingFormulaMsg",IF(NOT(AND(ISNUMBER(FIND("[",_xlfn.FORMULATEXT('#_Feedback'!E12))),ISNUMBER(FIND("!",_xlfn.FORMULATEXT('#_Feedback'!E12))))),AND(ISNUMBER(FIND("[",_xlfn.FORMULATEXT(Feedback!E12))),ISNUMBER(FIND("!",_xlfn.FORMULATEXT(Feedback!E12)))),FALSE),"ExternalRefsMsg",IF(ISNUMBER('#_Feedback'!E12),IF(ABS('#_Feedback'!E12-Feedback!E12)&gt;0.00001,TRUE,FALSE),IF('#_Feedback'!E12&lt;&gt;Feedback!E12,TRUE,FALSE)),IF(ISNUMBER('#_Feedback'!E12),IF('#_Feedback'!E12&gt;Feedback!E12,"TooLow","TooHigh"),"WrongAnswer"),NOT(_xlfn.ISFORMULA('#_Feedback'!E12)),"PerfectMsg",IF((LEN(SUBSTITUTE(SUBSTITUTE(SUBSTITUTE(SUBSTITUTE(SUBSTITUTE(SUBSTITUTE(SUBSTITUTE(SUBSTITUTE(SUBSTITUTE(SUBSTITUTE(SUBSTITUTE(SUBSTITUTE(SUBSTITUTE(SUBSTITUTE(SUBSTITUTE(SUBSTITUTE(SUBSTITUTE(SUBSTITUTE(SUBSTITUTE(SUBSTITUTE(SUBSTITUTE(SUBSTITUTE(SUBSTITUTE(SUBSTITUTE(IF(_xlfn.ISFORMULA(Feedback!E12),_xlfn.FORMULATEXT(Feedback!E12),Feedback!E12)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Feedback!E12),_xlfn.FORMULATEXT(Feedback!E12),Feedback!E12)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Feedback'!E12),_xlfn.FORMULATEXT('#_Feedback'!E12),'#_Feedback'!E12)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Feedback'!E12),_xlfn.FORMULATEXT('#_Feedback'!E12),'#_Feedback'!E12),"9","#"),"8","#"),"7","#"),"6","#"),"5","#"),"4","#"),"3","#"),"2","#"),"1","#"),"0","#"),CHAR(10),""),"$","")," ",""),",","@"),"&gt;","@"),"&lt;","@"),"=","@"),")","@"),"(","@"),"^","@"),"/","@"),"+","@"),"*","@"),"-","@"),"@#","")))/2,TRUE,FALSE),"HardCodeMsg",IF(LEN(IF(_xlfn.ISFORMULA(Feedback!E12),_xlfn.FORMULATEXT(Feedback!E12),Feedback!E12))-LEN(SUBSTITUTE(IF(_xlfn.ISFORMULA(Feedback!E12),_xlfn.FORMULATEXT(Feedback!E12),Feedback!E12),"""",""))&gt;LEN(IF(_xlfn.ISFORMULA('#_Feedback'!E12),_xlfn.FORMULATEXT('#_Feedback'!E12),'#_Feedback'!E12))-LEN(SUBSTITUTE(IF(_xlfn.ISFORMULA('#_Feedback'!E12),_xlfn.FORMULATEXT('#_Feedback'!E12),'#_Feedback'!E12),"""","")),TRUE,FALSE),"HardQuoteMsg",IF(LEN(IF(_xlfn.ISFORMULA(Feedback!E12),_xlfn.FORMULATEXT(Feedback!E12),Feedback!E12))-LEN(SUBSTITUTE(IF(_xlfn.ISFORMULA(Feedback!E12),_xlfn.FORMULATEXT(Feedback!E12),Feedback!E12),"$",""))&lt;0.5*(LEN(IF(_xlfn.ISFORMULA('#_Feedback'!E12),_xlfn.FORMULATEXT('#_Feedback'!E12),'#_Feedback'!E12))-LEN(SUBSTITUTE(IF(_xlfn.ISFORMULA('#_Feedback'!E12),_xlfn.FORMULATEXT('#_Feedback'!E12),'#_Feedback'!E12),"$",""))),TRUE,FALSE),"MissingAbsMsg",TRUE,"PerfectMsg")</f>
        <v/>
      </c>
      <c r="F12" s="92">
        <v>0</v>
      </c>
      <c r="G12" s="99">
        <v>0</v>
      </c>
    </row>
    <row r="13" spans="1:9" x14ac:dyDescent="0.15">
      <c r="A13" s="100">
        <v>0</v>
      </c>
      <c r="B13" s="100">
        <v>0</v>
      </c>
      <c r="C13" s="100">
        <v>0</v>
      </c>
      <c r="D13" s="100">
        <v>0</v>
      </c>
      <c r="E13" s="105" t="str">
        <f ca="1">_xlfn.IFS(ISBLANK(Feedback!E13),"",IF(NOT(ISNA('#_Feedback'!E13)),IF(ISNA(Feedback!E13),TRUE,FALSE),FALSE),"StuNAMsg",IF(AND(ISNA('#_Feedback'!E13),ISNA(Feedback!E13)),TRUE,FALSE),"PerfectMsg",IF(NOT(ISERROR('#_Feedback'!E13)),IF(ISERROR(Feedback!E13),TRUE,FALSE),FALSE),"StuErrorMsg",IF(TYPE('#_Feedback'!E13)&lt;&gt;TYPE(Feedback!E13),TRUE,FALSE),"WrongTypeMsg",IF(_xlfn.ISFORMULA('#_Feedback'!E13),IF(NOT(_xlfn.ISFORMULA(Feedback!E13)),TRUE),FALSE),"MissingFormulaMsg",IF(NOT(AND(ISNUMBER(FIND("[",_xlfn.FORMULATEXT('#_Feedback'!E13))),ISNUMBER(FIND("!",_xlfn.FORMULATEXT('#_Feedback'!E13))))),AND(ISNUMBER(FIND("[",_xlfn.FORMULATEXT(Feedback!E13))),ISNUMBER(FIND("!",_xlfn.FORMULATEXT(Feedback!E13)))),FALSE),"ExternalRefsMsg",IF(ISNUMBER('#_Feedback'!E13),IF(ABS('#_Feedback'!E13-Feedback!E13)&gt;0.00001,TRUE,FALSE),IF('#_Feedback'!E13&lt;&gt;Feedback!E13,TRUE,FALSE)),IF(ISNUMBER('#_Feedback'!E13),IF('#_Feedback'!E13&gt;Feedback!E13,"TooLow","TooHigh"),"WrongAnswer"),NOT(_xlfn.ISFORMULA('#_Feedback'!E13)),"PerfectMsg",IF((LEN(SUBSTITUTE(SUBSTITUTE(SUBSTITUTE(SUBSTITUTE(SUBSTITUTE(SUBSTITUTE(SUBSTITUTE(SUBSTITUTE(SUBSTITUTE(SUBSTITUTE(SUBSTITUTE(SUBSTITUTE(SUBSTITUTE(SUBSTITUTE(SUBSTITUTE(SUBSTITUTE(SUBSTITUTE(SUBSTITUTE(SUBSTITUTE(SUBSTITUTE(SUBSTITUTE(SUBSTITUTE(SUBSTITUTE(SUBSTITUTE(IF(_xlfn.ISFORMULA(Feedback!E13),_xlfn.FORMULATEXT(Feedback!E13),Feedback!E13)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Feedback!E13),_xlfn.FORMULATEXT(Feedback!E13),Feedback!E13)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Feedback'!E13),_xlfn.FORMULATEXT('#_Feedback'!E13),'#_Feedback'!E13)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Feedback'!E13),_xlfn.FORMULATEXT('#_Feedback'!E13),'#_Feedback'!E13),"9","#"),"8","#"),"7","#"),"6","#"),"5","#"),"4","#"),"3","#"),"2","#"),"1","#"),"0","#"),CHAR(10),""),"$","")," ",""),",","@"),"&gt;","@"),"&lt;","@"),"=","@"),")","@"),"(","@"),"^","@"),"/","@"),"+","@"),"*","@"),"-","@"),"@#","")))/2,TRUE,FALSE),"HardCodeMsg",IF(LEN(IF(_xlfn.ISFORMULA(Feedback!E13),_xlfn.FORMULATEXT(Feedback!E13),Feedback!E13))-LEN(SUBSTITUTE(IF(_xlfn.ISFORMULA(Feedback!E13),_xlfn.FORMULATEXT(Feedback!E13),Feedback!E13),"""",""))&gt;LEN(IF(_xlfn.ISFORMULA('#_Feedback'!E13),_xlfn.FORMULATEXT('#_Feedback'!E13),'#_Feedback'!E13))-LEN(SUBSTITUTE(IF(_xlfn.ISFORMULA('#_Feedback'!E13),_xlfn.FORMULATEXT('#_Feedback'!E13),'#_Feedback'!E13),"""","")),TRUE,FALSE),"HardQuoteMsg",IF(LEN(IF(_xlfn.ISFORMULA(Feedback!E13),_xlfn.FORMULATEXT(Feedback!E13),Feedback!E13))-LEN(SUBSTITUTE(IF(_xlfn.ISFORMULA(Feedback!E13),_xlfn.FORMULATEXT(Feedback!E13),Feedback!E13),"$",""))&lt;0.5*(LEN(IF(_xlfn.ISFORMULA('#_Feedback'!E13),_xlfn.FORMULATEXT('#_Feedback'!E13),'#_Feedback'!E13))-LEN(SUBSTITUTE(IF(_xlfn.ISFORMULA('#_Feedback'!E13),_xlfn.FORMULATEXT('#_Feedback'!E13),'#_Feedback'!E13),"$",""))),TRUE,FALSE),"MissingAbsMsg",TRUE,"PerfectMsg")</f>
        <v/>
      </c>
      <c r="F13" s="92">
        <v>0</v>
      </c>
      <c r="G13" s="91">
        <v>0</v>
      </c>
    </row>
    <row r="14" spans="1:9" x14ac:dyDescent="0.15">
      <c r="A14" s="100">
        <v>0</v>
      </c>
      <c r="B14" s="100">
        <v>0</v>
      </c>
      <c r="C14" s="100">
        <v>0</v>
      </c>
      <c r="D14" s="100">
        <v>0</v>
      </c>
      <c r="E14" s="105" t="str">
        <f ca="1">_xlfn.IFS(ISBLANK(Feedback!E14),"",IF(NOT(ISNA('#_Feedback'!E14)),IF(ISNA(Feedback!E14),TRUE,FALSE),FALSE),"StuNAMsg",IF(AND(ISNA('#_Feedback'!E14),ISNA(Feedback!E14)),TRUE,FALSE),"PerfectMsg",IF(NOT(ISERROR('#_Feedback'!E14)),IF(ISERROR(Feedback!E14),TRUE,FALSE),FALSE),"StuErrorMsg",IF(TYPE('#_Feedback'!E14)&lt;&gt;TYPE(Feedback!E14),TRUE,FALSE),"WrongTypeMsg",IF(_xlfn.ISFORMULA('#_Feedback'!E14),IF(NOT(_xlfn.ISFORMULA(Feedback!E14)),TRUE),FALSE),"MissingFormulaMsg",IF(NOT(AND(ISNUMBER(FIND("[",_xlfn.FORMULATEXT('#_Feedback'!E14))),ISNUMBER(FIND("!",_xlfn.FORMULATEXT('#_Feedback'!E14))))),AND(ISNUMBER(FIND("[",_xlfn.FORMULATEXT(Feedback!E14))),ISNUMBER(FIND("!",_xlfn.FORMULATEXT(Feedback!E14)))),FALSE),"ExternalRefsMsg",IF(ISNUMBER('#_Feedback'!E14),IF(ABS('#_Feedback'!E14-Feedback!E14)&gt;0.00001,TRUE,FALSE),IF('#_Feedback'!E14&lt;&gt;Feedback!E14,TRUE,FALSE)),IF(ISNUMBER('#_Feedback'!E14),IF('#_Feedback'!E14&gt;Feedback!E14,"TooLow","TooHigh"),"WrongAnswer"),NOT(_xlfn.ISFORMULA('#_Feedback'!E14)),"PerfectMsg",IF((LEN(SUBSTITUTE(SUBSTITUTE(SUBSTITUTE(SUBSTITUTE(SUBSTITUTE(SUBSTITUTE(SUBSTITUTE(SUBSTITUTE(SUBSTITUTE(SUBSTITUTE(SUBSTITUTE(SUBSTITUTE(SUBSTITUTE(SUBSTITUTE(SUBSTITUTE(SUBSTITUTE(SUBSTITUTE(SUBSTITUTE(SUBSTITUTE(SUBSTITUTE(SUBSTITUTE(SUBSTITUTE(SUBSTITUTE(SUBSTITUTE(IF(_xlfn.ISFORMULA(Feedback!E14),_xlfn.FORMULATEXT(Feedback!E14),Feedback!E14)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Feedback!E14),_xlfn.FORMULATEXT(Feedback!E14),Feedback!E14)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Feedback'!E14),_xlfn.FORMULATEXT('#_Feedback'!E14),'#_Feedback'!E14)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Feedback'!E14),_xlfn.FORMULATEXT('#_Feedback'!E14),'#_Feedback'!E14),"9","#"),"8","#"),"7","#"),"6","#"),"5","#"),"4","#"),"3","#"),"2","#"),"1","#"),"0","#"),CHAR(10),""),"$","")," ",""),",","@"),"&gt;","@"),"&lt;","@"),"=","@"),")","@"),"(","@"),"^","@"),"/","@"),"+","@"),"*","@"),"-","@"),"@#","")))/2,TRUE,FALSE),"HardCodeMsg",IF(LEN(IF(_xlfn.ISFORMULA(Feedback!E14),_xlfn.FORMULATEXT(Feedback!E14),Feedback!E14))-LEN(SUBSTITUTE(IF(_xlfn.ISFORMULA(Feedback!E14),_xlfn.FORMULATEXT(Feedback!E14),Feedback!E14),"""",""))&gt;LEN(IF(_xlfn.ISFORMULA('#_Feedback'!E14),_xlfn.FORMULATEXT('#_Feedback'!E14),'#_Feedback'!E14))-LEN(SUBSTITUTE(IF(_xlfn.ISFORMULA('#_Feedback'!E14),_xlfn.FORMULATEXT('#_Feedback'!E14),'#_Feedback'!E14),"""","")),TRUE,FALSE),"HardQuoteMsg",IF(LEN(IF(_xlfn.ISFORMULA(Feedback!E14),_xlfn.FORMULATEXT(Feedback!E14),Feedback!E14))-LEN(SUBSTITUTE(IF(_xlfn.ISFORMULA(Feedback!E14),_xlfn.FORMULATEXT(Feedback!E14),Feedback!E14),"$",""))&lt;0.5*(LEN(IF(_xlfn.ISFORMULA('#_Feedback'!E14),_xlfn.FORMULATEXT('#_Feedback'!E14),'#_Feedback'!E14))-LEN(SUBSTITUTE(IF(_xlfn.ISFORMULA('#_Feedback'!E14),_xlfn.FORMULATEXT('#_Feedback'!E14),'#_Feedback'!E14),"$",""))),TRUE,FALSE),"MissingAbsMsg",TRUE,"PerfectMsg")</f>
        <v/>
      </c>
      <c r="F14" s="92">
        <v>0</v>
      </c>
      <c r="G14" s="99">
        <v>0</v>
      </c>
    </row>
    <row r="15" spans="1:9" x14ac:dyDescent="0.15">
      <c r="A15" s="100">
        <v>0</v>
      </c>
      <c r="B15" s="100">
        <v>0</v>
      </c>
      <c r="C15" s="100">
        <v>0</v>
      </c>
      <c r="D15" s="100">
        <v>0</v>
      </c>
      <c r="E15" s="105" t="str">
        <f ca="1">_xlfn.IFS(ISBLANK(Feedback!E15),"",IF(NOT(ISNA('#_Feedback'!E15)),IF(ISNA(Feedback!E15),TRUE,FALSE),FALSE),"StuNAMsg",IF(AND(ISNA('#_Feedback'!E15),ISNA(Feedback!E15)),TRUE,FALSE),"PerfectMsg",IF(NOT(ISERROR('#_Feedback'!E15)),IF(ISERROR(Feedback!E15),TRUE,FALSE),FALSE),"StuErrorMsg",IF(TYPE('#_Feedback'!E15)&lt;&gt;TYPE(Feedback!E15),TRUE,FALSE),"WrongTypeMsg",IF(_xlfn.ISFORMULA('#_Feedback'!E15),IF(NOT(_xlfn.ISFORMULA(Feedback!E15)),TRUE),FALSE),"MissingFormulaMsg",IF(NOT(AND(ISNUMBER(FIND("[",_xlfn.FORMULATEXT('#_Feedback'!E15))),ISNUMBER(FIND("!",_xlfn.FORMULATEXT('#_Feedback'!E15))))),AND(ISNUMBER(FIND("[",_xlfn.FORMULATEXT(Feedback!E15))),ISNUMBER(FIND("!",_xlfn.FORMULATEXT(Feedback!E15)))),FALSE),"ExternalRefsMsg",IF(ISNUMBER('#_Feedback'!E15),IF(ABS('#_Feedback'!E15-Feedback!E15)&gt;0.00001,TRUE,FALSE),IF('#_Feedback'!E15&lt;&gt;Feedback!E15,TRUE,FALSE)),IF(ISNUMBER('#_Feedback'!E15),IF('#_Feedback'!E15&gt;Feedback!E15,"TooLow","TooHigh"),"WrongAnswer"),NOT(_xlfn.ISFORMULA('#_Feedback'!E15)),"PerfectMsg",IF((LEN(SUBSTITUTE(SUBSTITUTE(SUBSTITUTE(SUBSTITUTE(SUBSTITUTE(SUBSTITUTE(SUBSTITUTE(SUBSTITUTE(SUBSTITUTE(SUBSTITUTE(SUBSTITUTE(SUBSTITUTE(SUBSTITUTE(SUBSTITUTE(SUBSTITUTE(SUBSTITUTE(SUBSTITUTE(SUBSTITUTE(SUBSTITUTE(SUBSTITUTE(SUBSTITUTE(SUBSTITUTE(SUBSTITUTE(SUBSTITUTE(IF(_xlfn.ISFORMULA(Feedback!E15),_xlfn.FORMULATEXT(Feedback!E15),Feedback!E15)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Feedback!E15),_xlfn.FORMULATEXT(Feedback!E15),Feedback!E15)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Feedback'!E15),_xlfn.FORMULATEXT('#_Feedback'!E15),'#_Feedback'!E15)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Feedback'!E15),_xlfn.FORMULATEXT('#_Feedback'!E15),'#_Feedback'!E15),"9","#"),"8","#"),"7","#"),"6","#"),"5","#"),"4","#"),"3","#"),"2","#"),"1","#"),"0","#"),CHAR(10),""),"$","")," ",""),",","@"),"&gt;","@"),"&lt;","@"),"=","@"),")","@"),"(","@"),"^","@"),"/","@"),"+","@"),"*","@"),"-","@"),"@#","")))/2,TRUE,FALSE),"HardCodeMsg",IF(LEN(IF(_xlfn.ISFORMULA(Feedback!E15),_xlfn.FORMULATEXT(Feedback!E15),Feedback!E15))-LEN(SUBSTITUTE(IF(_xlfn.ISFORMULA(Feedback!E15),_xlfn.FORMULATEXT(Feedback!E15),Feedback!E15),"""",""))&gt;LEN(IF(_xlfn.ISFORMULA('#_Feedback'!E15),_xlfn.FORMULATEXT('#_Feedback'!E15),'#_Feedback'!E15))-LEN(SUBSTITUTE(IF(_xlfn.ISFORMULA('#_Feedback'!E15),_xlfn.FORMULATEXT('#_Feedback'!E15),'#_Feedback'!E15),"""","")),TRUE,FALSE),"HardQuoteMsg",IF(LEN(IF(_xlfn.ISFORMULA(Feedback!E15),_xlfn.FORMULATEXT(Feedback!E15),Feedback!E15))-LEN(SUBSTITUTE(IF(_xlfn.ISFORMULA(Feedback!E15),_xlfn.FORMULATEXT(Feedback!E15),Feedback!E15),"$",""))&lt;0.5*(LEN(IF(_xlfn.ISFORMULA('#_Feedback'!E15),_xlfn.FORMULATEXT('#_Feedback'!E15),'#_Feedback'!E15))-LEN(SUBSTITUTE(IF(_xlfn.ISFORMULA('#_Feedback'!E15),_xlfn.FORMULATEXT('#_Feedback'!E15),'#_Feedback'!E15),"$",""))),TRUE,FALSE),"MissingAbsMsg",TRUE,"PerfectMsg")</f>
        <v/>
      </c>
      <c r="F15" s="92">
        <v>0</v>
      </c>
      <c r="G15" s="98">
        <v>0</v>
      </c>
    </row>
    <row r="16" spans="1:9" x14ac:dyDescent="0.15">
      <c r="A16" s="104">
        <v>0</v>
      </c>
      <c r="B16" s="105" t="str">
        <f ca="1">_xlfn.IFS(ISBLANK(Feedback!B16),"",IF(NOT(ISNA('#_Feedback'!B16)),IF(ISNA(Feedback!B16),TRUE,FALSE),FALSE),"StuNAMsg",IF(AND(ISNA('#_Feedback'!B16),ISNA(Feedback!B16)),TRUE,FALSE),"PerfectMsg",IF(NOT(ISERROR('#_Feedback'!B16)),IF(ISERROR(Feedback!B16),TRUE,FALSE),FALSE),"StuErrorMsg",IF(TYPE('#_Feedback'!B16)&lt;&gt;TYPE(Feedback!B16),TRUE,FALSE),"WrongTypeMsg",IF(_xlfn.ISFORMULA('#_Feedback'!B16),IF(NOT(_xlfn.ISFORMULA(Feedback!B16)),TRUE),FALSE),"MissingFormulaMsg",IF(NOT(AND(ISNUMBER(FIND("[",_xlfn.FORMULATEXT('#_Feedback'!B16))),ISNUMBER(FIND("!",_xlfn.FORMULATEXT('#_Feedback'!B16))))),AND(ISNUMBER(FIND("[",_xlfn.FORMULATEXT(Feedback!B16))),ISNUMBER(FIND("!",_xlfn.FORMULATEXT(Feedback!B16)))),FALSE),"ExternalRefsMsg",IF(ISNUMBER('#_Feedback'!B16),IF(ABS('#_Feedback'!B16-Feedback!B16)&gt;0.00001,TRUE,FALSE),IF('#_Feedback'!B16&lt;&gt;Feedback!B16,TRUE,FALSE)),IF(ISNUMBER('#_Feedback'!B16),IF('#_Feedback'!B16&gt;Feedback!B16,"TooLow","TooHigh"),"WrongAnswer"),NOT(_xlfn.ISFORMULA('#_Feedback'!B16)),"PerfectMsg",IF((LEN(SUBSTITUTE(SUBSTITUTE(SUBSTITUTE(SUBSTITUTE(SUBSTITUTE(SUBSTITUTE(SUBSTITUTE(SUBSTITUTE(SUBSTITUTE(SUBSTITUTE(SUBSTITUTE(SUBSTITUTE(SUBSTITUTE(SUBSTITUTE(SUBSTITUTE(SUBSTITUTE(SUBSTITUTE(SUBSTITUTE(SUBSTITUTE(SUBSTITUTE(SUBSTITUTE(SUBSTITUTE(SUBSTITUTE(SUBSTITUTE(IF(_xlfn.ISFORMULA(Feedback!B16),_xlfn.FORMULATEXT(Feedback!B16),Feedback!B16)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Feedback!B16),_xlfn.FORMULATEXT(Feedback!B16),Feedback!B16)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Feedback'!B16),_xlfn.FORMULATEXT('#_Feedback'!B16),'#_Feedback'!B16)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Feedback'!B16),_xlfn.FORMULATEXT('#_Feedback'!B16),'#_Feedback'!B16),"9","#"),"8","#"),"7","#"),"6","#"),"5","#"),"4","#"),"3","#"),"2","#"),"1","#"),"0","#"),CHAR(10),""),"$","")," ",""),",","@"),"&gt;","@"),"&lt;","@"),"=","@"),")","@"),"(","@"),"^","@"),"/","@"),"+","@"),"*","@"),"-","@"),"@#","")))/2,TRUE,FALSE),"HardCodeMsg",IF(LEN(IF(_xlfn.ISFORMULA(Feedback!B16),_xlfn.FORMULATEXT(Feedback!B16),Feedback!B16))-LEN(SUBSTITUTE(IF(_xlfn.ISFORMULA(Feedback!B16),_xlfn.FORMULATEXT(Feedback!B16),Feedback!B16),"""",""))&gt;LEN(IF(_xlfn.ISFORMULA('#_Feedback'!B16),_xlfn.FORMULATEXT('#_Feedback'!B16),'#_Feedback'!B16))-LEN(SUBSTITUTE(IF(_xlfn.ISFORMULA('#_Feedback'!B16),_xlfn.FORMULATEXT('#_Feedback'!B16),'#_Feedback'!B16),"""","")),TRUE,FALSE),"HardQuoteMsg",IF(LEN(IF(_xlfn.ISFORMULA(Feedback!B16),_xlfn.FORMULATEXT(Feedback!B16),Feedback!B16))-LEN(SUBSTITUTE(IF(_xlfn.ISFORMULA(Feedback!B16),_xlfn.FORMULATEXT(Feedback!B16),Feedback!B16),"$",""))&lt;0.5*(LEN(IF(_xlfn.ISFORMULA('#_Feedback'!B16),_xlfn.FORMULATEXT('#_Feedback'!B16),'#_Feedback'!B16))-LEN(SUBSTITUTE(IF(_xlfn.ISFORMULA('#_Feedback'!B16),_xlfn.FORMULATEXT('#_Feedback'!B16),'#_Feedback'!B16),"$",""))),TRUE,FALSE),"MissingAbsMsg",TRUE,"PerfectMsg")</f>
        <v/>
      </c>
      <c r="C16" s="105" t="str">
        <f ca="1">_xlfn.IFS(ISBLANK(Feedback!C16),"",IF(NOT(ISNA('#_Feedback'!C16)),IF(ISNA(Feedback!C16),TRUE,FALSE),FALSE),"StuNAMsg",IF(AND(ISNA('#_Feedback'!C16),ISNA(Feedback!C16)),TRUE,FALSE),"PerfectMsg",IF(NOT(ISERROR('#_Feedback'!C16)),IF(ISERROR(Feedback!C16),TRUE,FALSE),FALSE),"StuErrorMsg",IF(TYPE('#_Feedback'!C16)&lt;&gt;TYPE(Feedback!C16),TRUE,FALSE),"WrongTypeMsg",IF(_xlfn.ISFORMULA('#_Feedback'!C16),IF(NOT(_xlfn.ISFORMULA(Feedback!C16)),TRUE),FALSE),"MissingFormulaMsg",IF(NOT(AND(ISNUMBER(FIND("[",_xlfn.FORMULATEXT('#_Feedback'!C16))),ISNUMBER(FIND("!",_xlfn.FORMULATEXT('#_Feedback'!C16))))),AND(ISNUMBER(FIND("[",_xlfn.FORMULATEXT(Feedback!C16))),ISNUMBER(FIND("!",_xlfn.FORMULATEXT(Feedback!C16)))),FALSE),"ExternalRefsMsg",IF(ISNUMBER('#_Feedback'!C16),IF(ABS('#_Feedback'!C16-Feedback!C16)&gt;0.00001,TRUE,FALSE),IF('#_Feedback'!C16&lt;&gt;Feedback!C16,TRUE,FALSE)),IF(ISNUMBER('#_Feedback'!C16),IF('#_Feedback'!C16&gt;Feedback!C16,"TooLow","TooHigh"),"WrongAnswer"),NOT(_xlfn.ISFORMULA('#_Feedback'!C16)),"PerfectMsg",IF((LEN(SUBSTITUTE(SUBSTITUTE(SUBSTITUTE(SUBSTITUTE(SUBSTITUTE(SUBSTITUTE(SUBSTITUTE(SUBSTITUTE(SUBSTITUTE(SUBSTITUTE(SUBSTITUTE(SUBSTITUTE(SUBSTITUTE(SUBSTITUTE(SUBSTITUTE(SUBSTITUTE(SUBSTITUTE(SUBSTITUTE(SUBSTITUTE(SUBSTITUTE(SUBSTITUTE(SUBSTITUTE(SUBSTITUTE(SUBSTITUTE(IF(_xlfn.ISFORMULA(Feedback!C16),_xlfn.FORMULATEXT(Feedback!C16),Feedback!C16)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Feedback!C16),_xlfn.FORMULATEXT(Feedback!C16),Feedback!C16)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Feedback'!C16),_xlfn.FORMULATEXT('#_Feedback'!C16),'#_Feedback'!C16)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Feedback'!C16),_xlfn.FORMULATEXT('#_Feedback'!C16),'#_Feedback'!C16),"9","#"),"8","#"),"7","#"),"6","#"),"5","#"),"4","#"),"3","#"),"2","#"),"1","#"),"0","#"),CHAR(10),""),"$","")," ",""),",","@"),"&gt;","@"),"&lt;","@"),"=","@"),")","@"),"(","@"),"^","@"),"/","@"),"+","@"),"*","@"),"-","@"),"@#","")))/2,TRUE,FALSE),"HardCodeMsg",IF(LEN(IF(_xlfn.ISFORMULA(Feedback!C16),_xlfn.FORMULATEXT(Feedback!C16),Feedback!C16))-LEN(SUBSTITUTE(IF(_xlfn.ISFORMULA(Feedback!C16),_xlfn.FORMULATEXT(Feedback!C16),Feedback!C16),"""",""))&gt;LEN(IF(_xlfn.ISFORMULA('#_Feedback'!C16),_xlfn.FORMULATEXT('#_Feedback'!C16),'#_Feedback'!C16))-LEN(SUBSTITUTE(IF(_xlfn.ISFORMULA('#_Feedback'!C16),_xlfn.FORMULATEXT('#_Feedback'!C16),'#_Feedback'!C16),"""","")),TRUE,FALSE),"HardQuoteMsg",IF(LEN(IF(_xlfn.ISFORMULA(Feedback!C16),_xlfn.FORMULATEXT(Feedback!C16),Feedback!C16))-LEN(SUBSTITUTE(IF(_xlfn.ISFORMULA(Feedback!C16),_xlfn.FORMULATEXT(Feedback!C16),Feedback!C16),"$",""))&lt;0.5*(LEN(IF(_xlfn.ISFORMULA('#_Feedback'!C16),_xlfn.FORMULATEXT('#_Feedback'!C16),'#_Feedback'!C16))-LEN(SUBSTITUTE(IF(_xlfn.ISFORMULA('#_Feedback'!C16),_xlfn.FORMULATEXT('#_Feedback'!C16),'#_Feedback'!C16),"$",""))),TRUE,FALSE),"MissingAbsMsg",TRUE,"PerfectMsg")</f>
        <v/>
      </c>
      <c r="D16" s="105" t="str">
        <f ca="1">_xlfn.IFS(ISBLANK(Feedback!D16),"",IF(NOT(ISNA('#_Feedback'!D16)),IF(ISNA(Feedback!D16),TRUE,FALSE),FALSE),"StuNAMsg",IF(AND(ISNA('#_Feedback'!D16),ISNA(Feedback!D16)),TRUE,FALSE),"PerfectMsg",IF(NOT(ISERROR('#_Feedback'!D16)),IF(ISERROR(Feedback!D16),TRUE,FALSE),FALSE),"StuErrorMsg",IF(TYPE('#_Feedback'!D16)&lt;&gt;TYPE(Feedback!D16),TRUE,FALSE),"WrongTypeMsg",IF(_xlfn.ISFORMULA('#_Feedback'!D16),IF(NOT(_xlfn.ISFORMULA(Feedback!D16)),TRUE),FALSE),"MissingFormulaMsg",IF(NOT(AND(ISNUMBER(FIND("[",_xlfn.FORMULATEXT('#_Feedback'!D16))),ISNUMBER(FIND("!",_xlfn.FORMULATEXT('#_Feedback'!D16))))),AND(ISNUMBER(FIND("[",_xlfn.FORMULATEXT(Feedback!D16))),ISNUMBER(FIND("!",_xlfn.FORMULATEXT(Feedback!D16)))),FALSE),"ExternalRefsMsg",IF(ISNUMBER('#_Feedback'!D16),IF(ABS('#_Feedback'!D16-Feedback!D16)&gt;0.00001,TRUE,FALSE),IF('#_Feedback'!D16&lt;&gt;Feedback!D16,TRUE,FALSE)),IF(ISNUMBER('#_Feedback'!D16),IF('#_Feedback'!D16&gt;Feedback!D16,"TooLow","TooHigh"),"WrongAnswer"),NOT(_xlfn.ISFORMULA('#_Feedback'!D16)),"PerfectMsg",IF((LEN(SUBSTITUTE(SUBSTITUTE(SUBSTITUTE(SUBSTITUTE(SUBSTITUTE(SUBSTITUTE(SUBSTITUTE(SUBSTITUTE(SUBSTITUTE(SUBSTITUTE(SUBSTITUTE(SUBSTITUTE(SUBSTITUTE(SUBSTITUTE(SUBSTITUTE(SUBSTITUTE(SUBSTITUTE(SUBSTITUTE(SUBSTITUTE(SUBSTITUTE(SUBSTITUTE(SUBSTITUTE(SUBSTITUTE(SUBSTITUTE(IF(_xlfn.ISFORMULA(Feedback!D16),_xlfn.FORMULATEXT(Feedback!D16),Feedback!D16)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Feedback!D16),_xlfn.FORMULATEXT(Feedback!D16),Feedback!D16)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Feedback'!D16),_xlfn.FORMULATEXT('#_Feedback'!D16),'#_Feedback'!D16)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Feedback'!D16),_xlfn.FORMULATEXT('#_Feedback'!D16),'#_Feedback'!D16),"9","#"),"8","#"),"7","#"),"6","#"),"5","#"),"4","#"),"3","#"),"2","#"),"1","#"),"0","#"),CHAR(10),""),"$","")," ",""),",","@"),"&gt;","@"),"&lt;","@"),"=","@"),")","@"),"(","@"),"^","@"),"/","@"),"+","@"),"*","@"),"-","@"),"@#","")))/2,TRUE,FALSE),"HardCodeMsg",IF(LEN(IF(_xlfn.ISFORMULA(Feedback!D16),_xlfn.FORMULATEXT(Feedback!D16),Feedback!D16))-LEN(SUBSTITUTE(IF(_xlfn.ISFORMULA(Feedback!D16),_xlfn.FORMULATEXT(Feedback!D16),Feedback!D16),"""",""))&gt;LEN(IF(_xlfn.ISFORMULA('#_Feedback'!D16),_xlfn.FORMULATEXT('#_Feedback'!D16),'#_Feedback'!D16))-LEN(SUBSTITUTE(IF(_xlfn.ISFORMULA('#_Feedback'!D16),_xlfn.FORMULATEXT('#_Feedback'!D16),'#_Feedback'!D16),"""","")),TRUE,FALSE),"HardQuoteMsg",IF(LEN(IF(_xlfn.ISFORMULA(Feedback!D16),_xlfn.FORMULATEXT(Feedback!D16),Feedback!D16))-LEN(SUBSTITUTE(IF(_xlfn.ISFORMULA(Feedback!D16),_xlfn.FORMULATEXT(Feedback!D16),Feedback!D16),"$",""))&lt;0.5*(LEN(IF(_xlfn.ISFORMULA('#_Feedback'!D16),_xlfn.FORMULATEXT('#_Feedback'!D16),'#_Feedback'!D16))-LEN(SUBSTITUTE(IF(_xlfn.ISFORMULA('#_Feedback'!D16),_xlfn.FORMULATEXT('#_Feedback'!D16),'#_Feedback'!D16),"$",""))),TRUE,FALSE),"MissingAbsMsg",TRUE,"PerfectMsg")</f>
        <v/>
      </c>
      <c r="E16" s="107" t="str">
        <f ca="1">_xlfn.IFS(ISBLANK(Feedback!E16),"",IF(NOT(ISNA('#_Feedback'!E16)),IF(ISNA(Feedback!E16),TRUE,FALSE),FALSE),"StuNAMsg",IF(AND(ISNA('#_Feedback'!E16),ISNA(Feedback!E16)),TRUE,FALSE),"PerfectMsg",IF(NOT(ISERROR('#_Feedback'!E16)),IF(ISERROR(Feedback!E16),TRUE,FALSE),FALSE),"StuErrorMsg",IF(TYPE('#_Feedback'!E16)&lt;&gt;TYPE(Feedback!E16),TRUE,FALSE),"WrongTypeMsg",IF(_xlfn.ISFORMULA('#_Feedback'!E16),IF(NOT(_xlfn.ISFORMULA(Feedback!E16)),TRUE),FALSE),"MissingFormulaMsg",IF(NOT(AND(ISNUMBER(FIND("[",_xlfn.FORMULATEXT('#_Feedback'!E16))),ISNUMBER(FIND("!",_xlfn.FORMULATEXT('#_Feedback'!E16))))),AND(ISNUMBER(FIND("[",_xlfn.FORMULATEXT(Feedback!E16))),ISNUMBER(FIND("!",_xlfn.FORMULATEXT(Feedback!E16)))),FALSE),"ExternalRefsMsg",IF(ISNUMBER('#_Feedback'!E16),IF(ABS('#_Feedback'!E16-Feedback!E16)&gt;0.00001,TRUE,FALSE),IF('#_Feedback'!E16&lt;&gt;Feedback!E16,TRUE,FALSE)),IF(ISNUMBER('#_Feedback'!E16),IF('#_Feedback'!E16&gt;Feedback!E16,"TooLow","TooHigh"),"WrongAnswer"),NOT(_xlfn.ISFORMULA('#_Feedback'!E16)),"PerfectMsg",IF((LEN(SUBSTITUTE(SUBSTITUTE(SUBSTITUTE(SUBSTITUTE(SUBSTITUTE(SUBSTITUTE(SUBSTITUTE(SUBSTITUTE(SUBSTITUTE(SUBSTITUTE(SUBSTITUTE(SUBSTITUTE(SUBSTITUTE(SUBSTITUTE(SUBSTITUTE(SUBSTITUTE(SUBSTITUTE(SUBSTITUTE(SUBSTITUTE(SUBSTITUTE(SUBSTITUTE(SUBSTITUTE(SUBSTITUTE(SUBSTITUTE(IF(_xlfn.ISFORMULA(Feedback!E16),_xlfn.FORMULATEXT(Feedback!E16),Feedback!E16)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Feedback!E16),_xlfn.FORMULATEXT(Feedback!E16),Feedback!E16)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Feedback'!E16),_xlfn.FORMULATEXT('#_Feedback'!E16),'#_Feedback'!E16)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Feedback'!E16),_xlfn.FORMULATEXT('#_Feedback'!E16),'#_Feedback'!E16),"9","#"),"8","#"),"7","#"),"6","#"),"5","#"),"4","#"),"3","#"),"2","#"),"1","#"),"0","#"),CHAR(10),""),"$","")," ",""),",","@"),"&gt;","@"),"&lt;","@"),"=","@"),")","@"),"(","@"),"^","@"),"/","@"),"+","@"),"*","@"),"-","@"),"@#","")))/2,TRUE,FALSE),"HardCodeMsg",IF(LEN(IF(_xlfn.ISFORMULA(Feedback!E16),_xlfn.FORMULATEXT(Feedback!E16),Feedback!E16))-LEN(SUBSTITUTE(IF(_xlfn.ISFORMULA(Feedback!E16),_xlfn.FORMULATEXT(Feedback!E16),Feedback!E16),"""",""))&gt;LEN(IF(_xlfn.ISFORMULA('#_Feedback'!E16),_xlfn.FORMULATEXT('#_Feedback'!E16),'#_Feedback'!E16))-LEN(SUBSTITUTE(IF(_xlfn.ISFORMULA('#_Feedback'!E16),_xlfn.FORMULATEXT('#_Feedback'!E16),'#_Feedback'!E16),"""","")),TRUE,FALSE),"HardQuoteMsg",IF(LEN(IF(_xlfn.ISFORMULA(Feedback!E16),_xlfn.FORMULATEXT(Feedback!E16),Feedback!E16))-LEN(SUBSTITUTE(IF(_xlfn.ISFORMULA(Feedback!E16),_xlfn.FORMULATEXT(Feedback!E16),Feedback!E16),"$",""))&lt;0.5*(LEN(IF(_xlfn.ISFORMULA('#_Feedback'!E16),_xlfn.FORMULATEXT('#_Feedback'!E16),'#_Feedback'!E16))-LEN(SUBSTITUTE(IF(_xlfn.ISFORMULA('#_Feedback'!E16),_xlfn.FORMULATEXT('#_Feedback'!E16),'#_Feedback'!E16),"$",""))),TRUE,FALSE),"MissingAbsMsg",TRUE,"PerfectMsg")</f>
        <v/>
      </c>
      <c r="G16" s="99"/>
    </row>
    <row r="17" spans="1:5" x14ac:dyDescent="0.15">
      <c r="A17" s="104">
        <v>0</v>
      </c>
      <c r="B17" s="108" t="str">
        <f ca="1">_xlfn.IFS(ISBLANK(Feedback!B17),"",IF(NOT(ISNA('#_Feedback'!B17)),IF(ISNA(Feedback!B17),TRUE,FALSE),FALSE),"StuNAMsg",IF(AND(ISNA('#_Feedback'!B17),ISNA(Feedback!B17)),TRUE,FALSE),"PerfectMsg",IF(NOT(ISERROR('#_Feedback'!B17)),IF(ISERROR(Feedback!B17),TRUE,FALSE),FALSE),"StuErrorMsg",IF(TYPE('#_Feedback'!B17)&lt;&gt;TYPE(Feedback!B17),TRUE,FALSE),"WrongTypeMsg",IF(_xlfn.ISFORMULA('#_Feedback'!B17),IF(NOT(_xlfn.ISFORMULA(Feedback!B17)),TRUE),FALSE),"MissingFormulaMsg",IF(NOT(AND(ISNUMBER(FIND("[",_xlfn.FORMULATEXT('#_Feedback'!B17))),ISNUMBER(FIND("!",_xlfn.FORMULATEXT('#_Feedback'!B17))))),AND(ISNUMBER(FIND("[",_xlfn.FORMULATEXT(Feedback!B17))),ISNUMBER(FIND("!",_xlfn.FORMULATEXT(Feedback!B17)))),FALSE),"ExternalRefsMsg",IF(ISNUMBER('#_Feedback'!B17),IF(ABS('#_Feedback'!B17-Feedback!B17)&gt;0.00001,TRUE,FALSE),IF('#_Feedback'!B17&lt;&gt;Feedback!B17,TRUE,FALSE)),IF(ISNUMBER('#_Feedback'!B17),IF('#_Feedback'!B17&gt;Feedback!B17,"TooLow","TooHigh"),"WrongAnswer"),NOT(_xlfn.ISFORMULA('#_Feedback'!B17)),"PerfectMsg",IF((LEN(SUBSTITUTE(SUBSTITUTE(SUBSTITUTE(SUBSTITUTE(SUBSTITUTE(SUBSTITUTE(SUBSTITUTE(SUBSTITUTE(SUBSTITUTE(SUBSTITUTE(SUBSTITUTE(SUBSTITUTE(SUBSTITUTE(SUBSTITUTE(SUBSTITUTE(SUBSTITUTE(SUBSTITUTE(SUBSTITUTE(SUBSTITUTE(SUBSTITUTE(SUBSTITUTE(SUBSTITUTE(SUBSTITUTE(SUBSTITUTE(IF(_xlfn.ISFORMULA(Feedback!B17),_xlfn.FORMULATEXT(Feedback!B17),Feedback!B17)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Feedback!B17),_xlfn.FORMULATEXT(Feedback!B17),Feedback!B17)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Feedback'!B17),_xlfn.FORMULATEXT('#_Feedback'!B17),'#_Feedback'!B17)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Feedback'!B17),_xlfn.FORMULATEXT('#_Feedback'!B17),'#_Feedback'!B17),"9","#"),"8","#"),"7","#"),"6","#"),"5","#"),"4","#"),"3","#"),"2","#"),"1","#"),"0","#"),CHAR(10),""),"$","")," ",""),",","@"),"&gt;","@"),"&lt;","@"),"=","@"),")","@"),"(","@"),"^","@"),"/","@"),"+","@"),"*","@"),"-","@"),"@#","")))/2,TRUE,FALSE),"HardCodeMsg",IF(LEN(IF(_xlfn.ISFORMULA(Feedback!B17),_xlfn.FORMULATEXT(Feedback!B17),Feedback!B17))-LEN(SUBSTITUTE(IF(_xlfn.ISFORMULA(Feedback!B17),_xlfn.FORMULATEXT(Feedback!B17),Feedback!B17),"""",""))&gt;LEN(IF(_xlfn.ISFORMULA('#_Feedback'!B17),_xlfn.FORMULATEXT('#_Feedback'!B17),'#_Feedback'!B17))-LEN(SUBSTITUTE(IF(_xlfn.ISFORMULA('#_Feedback'!B17),_xlfn.FORMULATEXT('#_Feedback'!B17),'#_Feedback'!B17),"""","")),TRUE,FALSE),"HardQuoteMsg",IF(LEN(IF(_xlfn.ISFORMULA(Feedback!B17),_xlfn.FORMULATEXT(Feedback!B17),Feedback!B17))-LEN(SUBSTITUTE(IF(_xlfn.ISFORMULA(Feedback!B17),_xlfn.FORMULATEXT(Feedback!B17),Feedback!B17),"$",""))&lt;0.5*(LEN(IF(_xlfn.ISFORMULA('#_Feedback'!B17),_xlfn.FORMULATEXT('#_Feedback'!B17),'#_Feedback'!B17))-LEN(SUBSTITUTE(IF(_xlfn.ISFORMULA('#_Feedback'!B17),_xlfn.FORMULATEXT('#_Feedback'!B17),'#_Feedback'!B17),"$",""))),TRUE,FALSE),"MissingAbsMsg",TRUE,"PerfectMsg")</f>
        <v/>
      </c>
      <c r="C17" s="108" t="str">
        <f ca="1">_xlfn.IFS(ISBLANK(Feedback!C17),"",IF(NOT(ISNA('#_Feedback'!C17)),IF(ISNA(Feedback!C17),TRUE,FALSE),FALSE),"StuNAMsg",IF(AND(ISNA('#_Feedback'!C17),ISNA(Feedback!C17)),TRUE,FALSE),"PerfectMsg",IF(NOT(ISERROR('#_Feedback'!C17)),IF(ISERROR(Feedback!C17),TRUE,FALSE),FALSE),"StuErrorMsg",IF(TYPE('#_Feedback'!C17)&lt;&gt;TYPE(Feedback!C17),TRUE,FALSE),"WrongTypeMsg",IF(_xlfn.ISFORMULA('#_Feedback'!C17),IF(NOT(_xlfn.ISFORMULA(Feedback!C17)),TRUE),FALSE),"MissingFormulaMsg",IF(NOT(AND(ISNUMBER(FIND("[",_xlfn.FORMULATEXT('#_Feedback'!C17))),ISNUMBER(FIND("!",_xlfn.FORMULATEXT('#_Feedback'!C17))))),AND(ISNUMBER(FIND("[",_xlfn.FORMULATEXT(Feedback!C17))),ISNUMBER(FIND("!",_xlfn.FORMULATEXT(Feedback!C17)))),FALSE),"ExternalRefsMsg",IF(ISNUMBER('#_Feedback'!C17),IF(ABS('#_Feedback'!C17-Feedback!C17)&gt;0.00001,TRUE,FALSE),IF('#_Feedback'!C17&lt;&gt;Feedback!C17,TRUE,FALSE)),IF(ISNUMBER('#_Feedback'!C17),IF('#_Feedback'!C17&gt;Feedback!C17,"TooLow","TooHigh"),"WrongAnswer"),NOT(_xlfn.ISFORMULA('#_Feedback'!C17)),"PerfectMsg",IF((LEN(SUBSTITUTE(SUBSTITUTE(SUBSTITUTE(SUBSTITUTE(SUBSTITUTE(SUBSTITUTE(SUBSTITUTE(SUBSTITUTE(SUBSTITUTE(SUBSTITUTE(SUBSTITUTE(SUBSTITUTE(SUBSTITUTE(SUBSTITUTE(SUBSTITUTE(SUBSTITUTE(SUBSTITUTE(SUBSTITUTE(SUBSTITUTE(SUBSTITUTE(SUBSTITUTE(SUBSTITUTE(SUBSTITUTE(SUBSTITUTE(IF(_xlfn.ISFORMULA(Feedback!C17),_xlfn.FORMULATEXT(Feedback!C17),Feedback!C17)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Feedback!C17),_xlfn.FORMULATEXT(Feedback!C17),Feedback!C17)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Feedback'!C17),_xlfn.FORMULATEXT('#_Feedback'!C17),'#_Feedback'!C17)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Feedback'!C17),_xlfn.FORMULATEXT('#_Feedback'!C17),'#_Feedback'!C17),"9","#"),"8","#"),"7","#"),"6","#"),"5","#"),"4","#"),"3","#"),"2","#"),"1","#"),"0","#"),CHAR(10),""),"$","")," ",""),",","@"),"&gt;","@"),"&lt;","@"),"=","@"),")","@"),"(","@"),"^","@"),"/","@"),"+","@"),"*","@"),"-","@"),"@#","")))/2,TRUE,FALSE),"HardCodeMsg",IF(LEN(IF(_xlfn.ISFORMULA(Feedback!C17),_xlfn.FORMULATEXT(Feedback!C17),Feedback!C17))-LEN(SUBSTITUTE(IF(_xlfn.ISFORMULA(Feedback!C17),_xlfn.FORMULATEXT(Feedback!C17),Feedback!C17),"""",""))&gt;LEN(IF(_xlfn.ISFORMULA('#_Feedback'!C17),_xlfn.FORMULATEXT('#_Feedback'!C17),'#_Feedback'!C17))-LEN(SUBSTITUTE(IF(_xlfn.ISFORMULA('#_Feedback'!C17),_xlfn.FORMULATEXT('#_Feedback'!C17),'#_Feedback'!C17),"""","")),TRUE,FALSE),"HardQuoteMsg",IF(LEN(IF(_xlfn.ISFORMULA(Feedback!C17),_xlfn.FORMULATEXT(Feedback!C17),Feedback!C17))-LEN(SUBSTITUTE(IF(_xlfn.ISFORMULA(Feedback!C17),_xlfn.FORMULATEXT(Feedback!C17),Feedback!C17),"$",""))&lt;0.5*(LEN(IF(_xlfn.ISFORMULA('#_Feedback'!C17),_xlfn.FORMULATEXT('#_Feedback'!C17),'#_Feedback'!C17))-LEN(SUBSTITUTE(IF(_xlfn.ISFORMULA('#_Feedback'!C17),_xlfn.FORMULATEXT('#_Feedback'!C17),'#_Feedback'!C17),"$",""))),TRUE,FALSE),"MissingAbsMsg",TRUE,"PerfectMsg")</f>
        <v/>
      </c>
      <c r="D17" s="108" t="str">
        <f ca="1">_xlfn.IFS(ISBLANK(Feedback!D17),"",IF(NOT(ISNA('#_Feedback'!D17)),IF(ISNA(Feedback!D17),TRUE,FALSE),FALSE),"StuNAMsg",IF(AND(ISNA('#_Feedback'!D17),ISNA(Feedback!D17)),TRUE,FALSE),"PerfectMsg",IF(NOT(ISERROR('#_Feedback'!D17)),IF(ISERROR(Feedback!D17),TRUE,FALSE),FALSE),"StuErrorMsg",IF(TYPE('#_Feedback'!D17)&lt;&gt;TYPE(Feedback!D17),TRUE,FALSE),"WrongTypeMsg",IF(_xlfn.ISFORMULA('#_Feedback'!D17),IF(NOT(_xlfn.ISFORMULA(Feedback!D17)),TRUE),FALSE),"MissingFormulaMsg",IF(NOT(AND(ISNUMBER(FIND("[",_xlfn.FORMULATEXT('#_Feedback'!D17))),ISNUMBER(FIND("!",_xlfn.FORMULATEXT('#_Feedback'!D17))))),AND(ISNUMBER(FIND("[",_xlfn.FORMULATEXT(Feedback!D17))),ISNUMBER(FIND("!",_xlfn.FORMULATEXT(Feedback!D17)))),FALSE),"ExternalRefsMsg",IF(ISNUMBER('#_Feedback'!D17),IF(ABS('#_Feedback'!D17-Feedback!D17)&gt;0.00001,TRUE,FALSE),IF('#_Feedback'!D17&lt;&gt;Feedback!D17,TRUE,FALSE)),IF(ISNUMBER('#_Feedback'!D17),IF('#_Feedback'!D17&gt;Feedback!D17,"TooLow","TooHigh"),"WrongAnswer"),NOT(_xlfn.ISFORMULA('#_Feedback'!D17)),"PerfectMsg",IF((LEN(SUBSTITUTE(SUBSTITUTE(SUBSTITUTE(SUBSTITUTE(SUBSTITUTE(SUBSTITUTE(SUBSTITUTE(SUBSTITUTE(SUBSTITUTE(SUBSTITUTE(SUBSTITUTE(SUBSTITUTE(SUBSTITUTE(SUBSTITUTE(SUBSTITUTE(SUBSTITUTE(SUBSTITUTE(SUBSTITUTE(SUBSTITUTE(SUBSTITUTE(SUBSTITUTE(SUBSTITUTE(SUBSTITUTE(SUBSTITUTE(IF(_xlfn.ISFORMULA(Feedback!D17),_xlfn.FORMULATEXT(Feedback!D17),Feedback!D17)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Feedback!D17),_xlfn.FORMULATEXT(Feedback!D17),Feedback!D17)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Feedback'!D17),_xlfn.FORMULATEXT('#_Feedback'!D17),'#_Feedback'!D17)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Feedback'!D17),_xlfn.FORMULATEXT('#_Feedback'!D17),'#_Feedback'!D17),"9","#"),"8","#"),"7","#"),"6","#"),"5","#"),"4","#"),"3","#"),"2","#"),"1","#"),"0","#"),CHAR(10),""),"$","")," ",""),",","@"),"&gt;","@"),"&lt;","@"),"=","@"),")","@"),"(","@"),"^","@"),"/","@"),"+","@"),"*","@"),"-","@"),"@#","")))/2,TRUE,FALSE),"HardCodeMsg",IF(LEN(IF(_xlfn.ISFORMULA(Feedback!D17),_xlfn.FORMULATEXT(Feedback!D17),Feedback!D17))-LEN(SUBSTITUTE(IF(_xlfn.ISFORMULA(Feedback!D17),_xlfn.FORMULATEXT(Feedback!D17),Feedback!D17),"""",""))&gt;LEN(IF(_xlfn.ISFORMULA('#_Feedback'!D17),_xlfn.FORMULATEXT('#_Feedback'!D17),'#_Feedback'!D17))-LEN(SUBSTITUTE(IF(_xlfn.ISFORMULA('#_Feedback'!D17),_xlfn.FORMULATEXT('#_Feedback'!D17),'#_Feedback'!D17),"""","")),TRUE,FALSE),"HardQuoteMsg",IF(LEN(IF(_xlfn.ISFORMULA(Feedback!D17),_xlfn.FORMULATEXT(Feedback!D17),Feedback!D17))-LEN(SUBSTITUTE(IF(_xlfn.ISFORMULA(Feedback!D17),_xlfn.FORMULATEXT(Feedback!D17),Feedback!D17),"$",""))&lt;0.5*(LEN(IF(_xlfn.ISFORMULA('#_Feedback'!D17),_xlfn.FORMULATEXT('#_Feedback'!D17),'#_Feedback'!D17))-LEN(SUBSTITUTE(IF(_xlfn.ISFORMULA('#_Feedback'!D17),_xlfn.FORMULATEXT('#_Feedback'!D17),'#_Feedback'!D17),"$",""))),TRUE,FALSE),"MissingAbsMsg",TRUE,"PerfectMsg")</f>
        <v/>
      </c>
      <c r="E17" s="108" t="str">
        <f ca="1">_xlfn.IFS(ISBLANK(Feedback!E17),"",IF(NOT(ISNA('#_Feedback'!E17)),IF(ISNA(Feedback!E17),TRUE,FALSE),FALSE),"StuNAMsg",IF(AND(ISNA('#_Feedback'!E17),ISNA(Feedback!E17)),TRUE,FALSE),"PerfectMsg",IF(NOT(ISERROR('#_Feedback'!E17)),IF(ISERROR(Feedback!E17),TRUE,FALSE),FALSE),"StuErrorMsg",IF(TYPE('#_Feedback'!E17)&lt;&gt;TYPE(Feedback!E17),TRUE,FALSE),"WrongTypeMsg",IF(_xlfn.ISFORMULA('#_Feedback'!E17),IF(NOT(_xlfn.ISFORMULA(Feedback!E17)),TRUE),FALSE),"MissingFormulaMsg",IF(NOT(AND(ISNUMBER(FIND("[",_xlfn.FORMULATEXT('#_Feedback'!E17))),ISNUMBER(FIND("!",_xlfn.FORMULATEXT('#_Feedback'!E17))))),AND(ISNUMBER(FIND("[",_xlfn.FORMULATEXT(Feedback!E17))),ISNUMBER(FIND("!",_xlfn.FORMULATEXT(Feedback!E17)))),FALSE),"ExternalRefsMsg",IF(ISNUMBER('#_Feedback'!E17),IF(ABS('#_Feedback'!E17-Feedback!E17)&gt;0.00001,TRUE,FALSE),IF('#_Feedback'!E17&lt;&gt;Feedback!E17,TRUE,FALSE)),IF(ISNUMBER('#_Feedback'!E17),IF('#_Feedback'!E17&gt;Feedback!E17,"TooLow","TooHigh"),"WrongAnswer"),NOT(_xlfn.ISFORMULA('#_Feedback'!E17)),"PerfectMsg",IF((LEN(SUBSTITUTE(SUBSTITUTE(SUBSTITUTE(SUBSTITUTE(SUBSTITUTE(SUBSTITUTE(SUBSTITUTE(SUBSTITUTE(SUBSTITUTE(SUBSTITUTE(SUBSTITUTE(SUBSTITUTE(SUBSTITUTE(SUBSTITUTE(SUBSTITUTE(SUBSTITUTE(SUBSTITUTE(SUBSTITUTE(SUBSTITUTE(SUBSTITUTE(SUBSTITUTE(SUBSTITUTE(SUBSTITUTE(SUBSTITUTE(IF(_xlfn.ISFORMULA(Feedback!E17),_xlfn.FORMULATEXT(Feedback!E17),Feedback!E17)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Feedback!E17),_xlfn.FORMULATEXT(Feedback!E17),Feedback!E17)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Feedback'!E17),_xlfn.FORMULATEXT('#_Feedback'!E17),'#_Feedback'!E17)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Feedback'!E17),_xlfn.FORMULATEXT('#_Feedback'!E17),'#_Feedback'!E17),"9","#"),"8","#"),"7","#"),"6","#"),"5","#"),"4","#"),"3","#"),"2","#"),"1","#"),"0","#"),CHAR(10),""),"$","")," ",""),",","@"),"&gt;","@"),"&lt;","@"),"=","@"),")","@"),"(","@"),"^","@"),"/","@"),"+","@"),"*","@"),"-","@"),"@#","")))/2,TRUE,FALSE),"HardCodeMsg",IF(LEN(IF(_xlfn.ISFORMULA(Feedback!E17),_xlfn.FORMULATEXT(Feedback!E17),Feedback!E17))-LEN(SUBSTITUTE(IF(_xlfn.ISFORMULA(Feedback!E17),_xlfn.FORMULATEXT(Feedback!E17),Feedback!E17),"""",""))&gt;LEN(IF(_xlfn.ISFORMULA('#_Feedback'!E17),_xlfn.FORMULATEXT('#_Feedback'!E17),'#_Feedback'!E17))-LEN(SUBSTITUTE(IF(_xlfn.ISFORMULA('#_Feedback'!E17),_xlfn.FORMULATEXT('#_Feedback'!E17),'#_Feedback'!E17),"""","")),TRUE,FALSE),"HardQuoteMsg",IF(LEN(IF(_xlfn.ISFORMULA(Feedback!E17),_xlfn.FORMULATEXT(Feedback!E17),Feedback!E17))-LEN(SUBSTITUTE(IF(_xlfn.ISFORMULA(Feedback!E17),_xlfn.FORMULATEXT(Feedback!E17),Feedback!E17),"$",""))&lt;0.5*(LEN(IF(_xlfn.ISFORMULA('#_Feedback'!E17),_xlfn.FORMULATEXT('#_Feedback'!E17),'#_Feedback'!E17))-LEN(SUBSTITUTE(IF(_xlfn.ISFORMULA('#_Feedback'!E17),_xlfn.FORMULATEXT('#_Feedback'!E17),'#_Feedback'!E17),"$",""))),TRUE,FALSE),"MissingAbsMsg",TRUE,"PerfectMsg")</f>
        <v/>
      </c>
    </row>
    <row r="18" spans="1:5" x14ac:dyDescent="0.15">
      <c r="B18" s="101">
        <v>0</v>
      </c>
      <c r="D18" s="101"/>
    </row>
    <row r="19" spans="1:5" x14ac:dyDescent="0.15">
      <c r="B19" s="98">
        <v>0</v>
      </c>
      <c r="D19" s="98"/>
    </row>
    <row r="20" spans="1:5" x14ac:dyDescent="0.15">
      <c r="B20" s="92"/>
      <c r="C20" s="92"/>
      <c r="D20" s="92"/>
      <c r="E20" s="92"/>
    </row>
    <row r="34" spans="3:7" x14ac:dyDescent="0.15">
      <c r="C34" s="101"/>
    </row>
    <row r="35" spans="3:7" x14ac:dyDescent="0.15">
      <c r="C35" s="98"/>
      <c r="D35" s="102"/>
    </row>
    <row r="36" spans="3:7" s="100" customFormat="1" x14ac:dyDescent="0.15">
      <c r="C36" s="98"/>
      <c r="D36" s="102"/>
      <c r="F36" s="92"/>
      <c r="G36" s="92"/>
    </row>
    <row r="37" spans="3:7" s="100" customFormat="1" x14ac:dyDescent="0.15">
      <c r="C37" s="98"/>
      <c r="D37" s="102"/>
      <c r="F37" s="92"/>
      <c r="G37" s="92"/>
    </row>
  </sheetData>
  <mergeCells count="2">
    <mergeCell ref="A4:G4"/>
    <mergeCell ref="A7:E7"/>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D6DC8-4D37-9C42-B235-8BD7D29C3A49}">
  <dimension ref="A1:AO37"/>
  <sheetViews>
    <sheetView showGridLines="0" zoomScale="120" zoomScaleNormal="120" workbookViewId="0">
      <pane ySplit="2" topLeftCell="A3" activePane="bottomLeft" state="frozen"/>
      <selection pane="bottomLeft" activeCell="A3" sqref="A3"/>
    </sheetView>
  </sheetViews>
  <sheetFormatPr baseColWidth="10" defaultRowHeight="16" x14ac:dyDescent="0.2"/>
  <cols>
    <col min="1" max="1" width="15.1640625" style="12" customWidth="1"/>
    <col min="2" max="5" width="9.6640625" style="12" customWidth="1"/>
    <col min="6" max="6" width="6" customWidth="1"/>
    <col min="7" max="7" width="24.6640625" customWidth="1"/>
    <col min="8" max="8" width="33" customWidth="1"/>
  </cols>
  <sheetData>
    <row r="1" spans="1:41" s="70" customFormat="1" ht="22" customHeight="1" x14ac:dyDescent="0.2">
      <c r="A1" s="74" t="s">
        <v>1387</v>
      </c>
      <c r="B1" s="74" t="s">
        <v>1388</v>
      </c>
      <c r="C1" s="74" t="s">
        <v>1389</v>
      </c>
      <c r="D1" s="75" t="str" cm="1">
        <f t="array" aca="1" ref="D1" ca="1">IFERROR(
    _xlfn.LET(
        _xlpm.FileName, MID(CELL("filename", A1), FIND("]", CELL("filename", A1)) + 1, 255),
        _xlpm.DynamicRef, INDIRECT("'#_" &amp; _xlpm.FileName &amp; "'!" &amp; C2),
        IF(
            TYPE(_xlpm.DynamicRef) = 1,
            VLOOKUP(
                CELL("format", _xlpm.DynamicRef),
                FormatCodesSFX!$A$4:$B$53,
                2,
                FALSE
            ),
            _xlfn.SWITCH(
                TYPE(_xlpm.DynamicRef),
                2, "short text",
                4, "logical",
                16, "error",
                64, "long text",
                "Other"
            )
        )
    ),
    "Error in formula"
)</f>
        <v>error</v>
      </c>
      <c r="E1" s="74"/>
      <c r="F1" s="74"/>
      <c r="G1" s="74"/>
      <c r="H1" s="74"/>
      <c r="I1" s="75" t="str" cm="1">
        <f t="array" ref="I1">_xlfn.IFS(ROW(A100)&lt;100,"Undo deleted row or quit without saving",COLUMN(AZ1)&lt;52,"Undo deleted column or quit without saving",ROW(A100)&gt;100,"Undo inserted row or quit without saving",COLUMN(AZ1)&gt;52,"Undo inserted column or quit without saving",Scoreboard!$F$21&lt;&gt;"","Security compromised: Undo last action or quit without saving",TRUE=TRUE,"Super Mascot")</f>
        <v>Super Mascot</v>
      </c>
      <c r="J1" s="75"/>
      <c r="K1" s="75"/>
      <c r="L1" s="75" t="s">
        <v>1390</v>
      </c>
      <c r="M1" s="75"/>
      <c r="N1" s="75"/>
      <c r="O1" s="75"/>
      <c r="P1" s="76" t="s">
        <v>1391</v>
      </c>
      <c r="Q1" s="75"/>
      <c r="R1" s="75"/>
      <c r="S1" s="110" t="s">
        <v>1394</v>
      </c>
      <c r="T1" s="78"/>
      <c r="U1" s="77"/>
      <c r="V1" s="78"/>
      <c r="W1" s="77"/>
      <c r="X1" s="74" t="str">
        <f t="shared" ref="X1:AA2" si="0">A1</f>
        <v>earned</v>
      </c>
      <c r="Y1" s="74" t="str">
        <f t="shared" si="0"/>
        <v>possible</v>
      </c>
      <c r="Z1" s="74" t="str">
        <f t="shared" si="0"/>
        <v>cell</v>
      </c>
      <c r="AA1" s="75" t="str">
        <f t="shared" ca="1" si="0"/>
        <v>error</v>
      </c>
      <c r="AB1" s="74"/>
      <c r="AC1" s="74"/>
      <c r="AD1" s="79"/>
      <c r="AE1" s="79"/>
      <c r="AF1" s="75" t="str">
        <f>I1</f>
        <v>Super Mascot</v>
      </c>
      <c r="AG1" s="75"/>
      <c r="AH1" s="79"/>
      <c r="AI1" s="79"/>
      <c r="AJ1" s="79"/>
      <c r="AK1" s="79"/>
      <c r="AL1" s="75" t="s">
        <v>1390</v>
      </c>
      <c r="AM1" s="79"/>
      <c r="AN1" s="79"/>
      <c r="AO1" s="79"/>
    </row>
    <row r="2" spans="1:41" s="70" customFormat="1" ht="23" customHeight="1" thickBot="1" x14ac:dyDescent="0.4">
      <c r="A2" s="80" t="str">
        <f ca="1">FeedbackSC!$A$2</f>
        <v/>
      </c>
      <c r="B2" s="81">
        <f>FeedbackSC!$B$2</f>
        <v>9</v>
      </c>
      <c r="C2" s="80" t="str" cm="1">
        <f t="array" aca="1" ref="C2" ca="1">SUBSTITUTE(IF(LEN(CELL("address"))&lt;15,CELL("address"),""),"$","")</f>
        <v/>
      </c>
      <c r="D2" s="82" t="str" cm="1">
        <f t="array" aca="1" ref="D2" ca="1">IF(ISNUMBER(SEARCH("#REF!",_xlfn.SINGLE(_xlfn.FORMULATEXT(INDIRECT("'FeedbackSC'!" &amp; C2))))), "DRAGGING CELLS IS NOT PERMITTED. PLEASE UNDO LAST ACTION!!",IF(IF(FeedbackSC!B2=0,1,FeedbackSC!C2/FeedbackSC!B2)&gt;=Scoreboard!$F$19,IF(ISNUMBER(SEARCH("#REF!",_xlfn.SINGLE(_xlfn.FORMULATEXT(INDIRECT("'FeedbackSC'!"&amp;C2))))),"DRAGGING CELLS IS NOT PERMITTED. PLEASE UNDO LAST ACTION!!",IF($P$1&lt;&gt;"Feedback OFF",IFERROR(HLOOKUP(INDIRECT("'FeedbackSC'!"&amp;C2),FeedbackSFX!$B$2:$N$10,IF($P$1="Feedback ON", 2, FeedbackSFX!B1), FALSE), ""),"")),IF(IF(FeedbackSC!B2=0,1,FeedbackSC!C2/FeedbackSC!B2)&gt;=Scoreboard!$F$19/2,"Earn "&amp;TEXT(Scoreboard!$F$19,"0%")&amp;" to unlock score and feedback. ---&gt; Halfway There!!!","Earn "&amp;TEXT(Scoreboard!$F$19,"0%")&amp;" to unlock score and feedback.")))</f>
        <v>Earn 50% to unlock score and feedback.</v>
      </c>
      <c r="E2" s="83"/>
      <c r="F2" s="83"/>
      <c r="G2" s="83"/>
      <c r="H2" s="83"/>
      <c r="I2" s="84"/>
      <c r="J2" s="83"/>
      <c r="K2" s="83"/>
      <c r="L2" s="83"/>
      <c r="M2" s="83"/>
      <c r="N2" s="83"/>
      <c r="O2" s="83"/>
      <c r="P2" s="90" t="str">
        <f ca="1">IF(Scoreboard!$E$4="Excel version: Invalid","****ERROR: Scoreboard requires Excel 365 or 2021 to run****", "")</f>
        <v/>
      </c>
      <c r="Q2" s="83"/>
      <c r="R2" s="83"/>
      <c r="S2" s="85"/>
      <c r="T2" s="86"/>
      <c r="U2" s="87"/>
      <c r="V2" s="86"/>
      <c r="W2" s="87"/>
      <c r="X2" s="88" t="str">
        <f t="shared" ca="1" si="0"/>
        <v/>
      </c>
      <c r="Y2" s="88">
        <f t="shared" si="0"/>
        <v>9</v>
      </c>
      <c r="Z2" s="88" t="str">
        <f t="shared" ca="1" si="0"/>
        <v/>
      </c>
      <c r="AA2" s="82" t="str">
        <f t="shared" ca="1" si="0"/>
        <v>Earn 50% to unlock score and feedback.</v>
      </c>
      <c r="AB2" s="83"/>
      <c r="AC2" s="83"/>
      <c r="AD2" s="89"/>
      <c r="AE2" s="89"/>
      <c r="AF2" s="89"/>
      <c r="AG2" s="89"/>
      <c r="AH2" s="89"/>
      <c r="AI2" s="89"/>
      <c r="AJ2" s="89"/>
      <c r="AK2" s="89"/>
      <c r="AL2" s="89"/>
      <c r="AM2" s="89"/>
      <c r="AN2" s="89"/>
      <c r="AO2" s="89"/>
    </row>
    <row r="3" spans="1:41" ht="29" customHeight="1" x14ac:dyDescent="0.2">
      <c r="A3" s="1" t="s">
        <v>0</v>
      </c>
      <c r="B3" s="2"/>
      <c r="C3" s="2"/>
      <c r="D3" s="2"/>
      <c r="E3"/>
    </row>
    <row r="4" spans="1:41" ht="99" customHeight="1" x14ac:dyDescent="0.25">
      <c r="A4" s="3" t="s">
        <v>1</v>
      </c>
      <c r="B4" s="3"/>
      <c r="C4" s="3"/>
      <c r="D4" s="3"/>
      <c r="E4" s="3"/>
      <c r="F4" s="3"/>
      <c r="G4" s="3"/>
    </row>
    <row r="5" spans="1:41" x14ac:dyDescent="0.2">
      <c r="A5"/>
      <c r="B5"/>
      <c r="C5"/>
      <c r="D5"/>
      <c r="E5"/>
    </row>
    <row r="6" spans="1:41" x14ac:dyDescent="0.2">
      <c r="A6"/>
      <c r="B6"/>
      <c r="C6"/>
      <c r="D6"/>
      <c r="E6"/>
    </row>
    <row r="7" spans="1:41" x14ac:dyDescent="0.2">
      <c r="A7" s="4" t="s">
        <v>2</v>
      </c>
      <c r="B7" s="4"/>
      <c r="C7" s="4"/>
      <c r="D7" s="4"/>
      <c r="E7" s="4"/>
    </row>
    <row r="8" spans="1:41" x14ac:dyDescent="0.2">
      <c r="A8" s="5"/>
      <c r="B8" s="5" t="s">
        <v>3</v>
      </c>
      <c r="C8" s="5" t="s">
        <v>4</v>
      </c>
      <c r="D8" s="5" t="s">
        <v>5</v>
      </c>
      <c r="E8" s="5" t="s">
        <v>6</v>
      </c>
      <c r="G8" s="5" t="s">
        <v>7</v>
      </c>
    </row>
    <row r="9" spans="1:41" x14ac:dyDescent="0.2">
      <c r="A9" s="6" t="s">
        <v>8</v>
      </c>
      <c r="B9" s="6">
        <v>26</v>
      </c>
      <c r="C9" s="6">
        <v>35</v>
      </c>
      <c r="D9" s="6">
        <v>19</v>
      </c>
      <c r="E9" s="71"/>
      <c r="F9" t="s">
        <v>9</v>
      </c>
      <c r="G9" s="7" t="s">
        <v>10</v>
      </c>
    </row>
    <row r="10" spans="1:41" x14ac:dyDescent="0.2">
      <c r="A10" s="6" t="s">
        <v>11</v>
      </c>
      <c r="B10" s="6">
        <v>56</v>
      </c>
      <c r="C10" s="6">
        <v>93</v>
      </c>
      <c r="D10" s="6">
        <v>37</v>
      </c>
      <c r="E10" s="71"/>
      <c r="F10" t="s">
        <v>9</v>
      </c>
      <c r="G10" s="8" t="s">
        <v>12</v>
      </c>
    </row>
    <row r="11" spans="1:41" x14ac:dyDescent="0.2">
      <c r="A11" s="6" t="s">
        <v>13</v>
      </c>
      <c r="B11" s="6">
        <v>87</v>
      </c>
      <c r="C11" s="6">
        <v>21</v>
      </c>
      <c r="D11" s="6">
        <v>97</v>
      </c>
      <c r="E11" s="71"/>
      <c r="F11" t="s">
        <v>9</v>
      </c>
      <c r="G11" s="8" t="s">
        <v>14</v>
      </c>
    </row>
    <row r="12" spans="1:41" x14ac:dyDescent="0.2">
      <c r="A12" s="6" t="s">
        <v>15</v>
      </c>
      <c r="B12" s="6">
        <v>50</v>
      </c>
      <c r="C12" s="6">
        <v>61</v>
      </c>
      <c r="D12" s="6">
        <v>53</v>
      </c>
      <c r="E12" s="71"/>
      <c r="F12" t="s">
        <v>9</v>
      </c>
      <c r="G12" s="8" t="s">
        <v>16</v>
      </c>
    </row>
    <row r="13" spans="1:41" x14ac:dyDescent="0.2">
      <c r="A13" s="6" t="s">
        <v>17</v>
      </c>
      <c r="B13" s="6">
        <v>66</v>
      </c>
      <c r="C13" s="6">
        <v>25</v>
      </c>
      <c r="D13" s="6">
        <v>91</v>
      </c>
      <c r="E13" s="71"/>
      <c r="F13" t="s">
        <v>9</v>
      </c>
      <c r="G13" s="9" t="s">
        <v>18</v>
      </c>
    </row>
    <row r="14" spans="1:41" x14ac:dyDescent="0.2">
      <c r="A14" s="6" t="s">
        <v>19</v>
      </c>
      <c r="B14" s="6">
        <v>83</v>
      </c>
      <c r="C14" s="6">
        <v>78</v>
      </c>
      <c r="D14" s="6">
        <v>88</v>
      </c>
      <c r="E14" s="71"/>
      <c r="F14" t="s">
        <v>9</v>
      </c>
      <c r="G14" s="8" t="s">
        <v>20</v>
      </c>
    </row>
    <row r="15" spans="1:41" x14ac:dyDescent="0.2">
      <c r="A15" s="6" t="s">
        <v>21</v>
      </c>
      <c r="B15" s="10">
        <v>50</v>
      </c>
      <c r="C15" s="10">
        <v>75</v>
      </c>
      <c r="D15" s="10">
        <v>92</v>
      </c>
      <c r="E15" s="71"/>
      <c r="F15" t="s">
        <v>9</v>
      </c>
      <c r="G15" s="7">
        <v>338</v>
      </c>
    </row>
    <row r="16" spans="1:41" x14ac:dyDescent="0.2">
      <c r="A16" s="11" t="s">
        <v>6</v>
      </c>
      <c r="B16" s="71"/>
      <c r="C16" s="71"/>
      <c r="D16" s="71"/>
      <c r="E16" s="72"/>
      <c r="G16" s="8"/>
    </row>
    <row r="17" spans="1:5" x14ac:dyDescent="0.2">
      <c r="A17" s="11" t="s">
        <v>22</v>
      </c>
      <c r="B17" s="73"/>
      <c r="C17" s="73"/>
      <c r="D17" s="73"/>
      <c r="E17" s="73"/>
    </row>
    <row r="18" spans="1:5" x14ac:dyDescent="0.2">
      <c r="B18" s="13" t="s">
        <v>23</v>
      </c>
      <c r="D18" s="13"/>
    </row>
    <row r="19" spans="1:5" x14ac:dyDescent="0.2">
      <c r="B19" s="7" t="s">
        <v>24</v>
      </c>
      <c r="D19" s="7"/>
    </row>
    <row r="20" spans="1:5" x14ac:dyDescent="0.2">
      <c r="B20"/>
      <c r="C20"/>
      <c r="D20"/>
      <c r="E20"/>
    </row>
    <row r="34" spans="3:7" x14ac:dyDescent="0.2">
      <c r="C34" s="13"/>
    </row>
    <row r="35" spans="3:7" x14ac:dyDescent="0.2">
      <c r="C35" s="7"/>
      <c r="D35" s="14"/>
    </row>
    <row r="36" spans="3:7" s="12" customFormat="1" x14ac:dyDescent="0.2">
      <c r="C36" s="7"/>
      <c r="D36" s="14"/>
      <c r="F36"/>
      <c r="G36"/>
    </row>
    <row r="37" spans="3:7" s="12" customFormat="1" x14ac:dyDescent="0.2">
      <c r="C37" s="7"/>
      <c r="D37" s="14"/>
      <c r="F37"/>
      <c r="G37"/>
    </row>
  </sheetData>
  <mergeCells count="2">
    <mergeCell ref="A4:G4"/>
    <mergeCell ref="A7:E7"/>
  </mergeCells>
  <conditionalFormatting sqref="A1:A2 X1:X2">
    <cfRule type="expression" dxfId="423" priority="7">
      <formula>$A$2/$B$2&gt;=0.05</formula>
    </cfRule>
  </conditionalFormatting>
  <conditionalFormatting sqref="B1:B2 Y1:Y2">
    <cfRule type="expression" dxfId="422" priority="8">
      <formula>$A$2/$B$2&gt;=0.1</formula>
    </cfRule>
  </conditionalFormatting>
  <conditionalFormatting sqref="C1:C2 Z1:Z2">
    <cfRule type="expression" dxfId="421" priority="9">
      <formula>$A$2/$B$2&gt;=0.15</formula>
    </cfRule>
  </conditionalFormatting>
  <conditionalFormatting sqref="D1:D2 AA1:AA2">
    <cfRule type="expression" dxfId="420" priority="10">
      <formula>$A$2/$B$2&gt;=0.2</formula>
    </cfRule>
  </conditionalFormatting>
  <conditionalFormatting sqref="E1:E2 AB1:AB2">
    <cfRule type="expression" dxfId="419" priority="11">
      <formula>$A$2/$B$2&gt;=0.25</formula>
    </cfRule>
  </conditionalFormatting>
  <conditionalFormatting sqref="F1:F2 AC1:AC2">
    <cfRule type="expression" dxfId="418" priority="12">
      <formula>$A$2/$B$2&gt;=0.3</formula>
    </cfRule>
  </conditionalFormatting>
  <conditionalFormatting sqref="G1:G2 AD1:AD2">
    <cfRule type="expression" dxfId="417" priority="13">
      <formula>$A$2/$B$2&gt;=0.35</formula>
    </cfRule>
  </conditionalFormatting>
  <conditionalFormatting sqref="H1:H2 AE1:AE2">
    <cfRule type="expression" dxfId="416" priority="14">
      <formula>$A$2/$B$2&gt;=0.4</formula>
    </cfRule>
  </conditionalFormatting>
  <conditionalFormatting sqref="I1:I2 AF1:AF2">
    <cfRule type="expression" dxfId="415" priority="15">
      <formula>$A$2/$B$2&gt;=0.45</formula>
    </cfRule>
  </conditionalFormatting>
  <conditionalFormatting sqref="K1:K2 AH1:AH2">
    <cfRule type="expression" dxfId="414" priority="17">
      <formula>$A$2/$B$2&gt;=0.55</formula>
    </cfRule>
  </conditionalFormatting>
  <conditionalFormatting sqref="L1:L2 AI1:AI2">
    <cfRule type="expression" dxfId="413" priority="18">
      <formula>$A$2/$B$2&gt;=0.6</formula>
    </cfRule>
  </conditionalFormatting>
  <conditionalFormatting sqref="M1:M2 AJ1:AJ2">
    <cfRule type="expression" dxfId="412" priority="19">
      <formula>$A$2/$B$2&gt;=0.65</formula>
    </cfRule>
  </conditionalFormatting>
  <conditionalFormatting sqref="N1:N2 AK1:AK2">
    <cfRule type="expression" dxfId="411" priority="20">
      <formula>$A$2/$B$2&gt;=0.7</formula>
    </cfRule>
  </conditionalFormatting>
  <conditionalFormatting sqref="J1:J2 AG1:AG2">
    <cfRule type="expression" dxfId="410" priority="16">
      <formula>$A$2/$B$2&gt;=0.5</formula>
    </cfRule>
  </conditionalFormatting>
  <conditionalFormatting sqref="P1">
    <cfRule type="expression" dxfId="409" priority="6">
      <formula>$P$1&lt;&gt;""</formula>
    </cfRule>
  </conditionalFormatting>
  <conditionalFormatting sqref="A1:O2 X1:AO2 P2:R2 Q1:R1">
    <cfRule type="expression" dxfId="408" priority="5" stopIfTrue="1">
      <formula>$P$1="Feedback OFF"</formula>
    </cfRule>
  </conditionalFormatting>
  <conditionalFormatting sqref="O1:O2 AL1:AL2">
    <cfRule type="expression" dxfId="407" priority="21">
      <formula>$A$2/$B$2&gt;=0.75</formula>
    </cfRule>
  </conditionalFormatting>
  <conditionalFormatting sqref="P1:P2 AM1:AM2">
    <cfRule type="expression" dxfId="406" priority="22">
      <formula>$A$2/$B$2&gt;=0.8</formula>
    </cfRule>
  </conditionalFormatting>
  <conditionalFormatting sqref="Q1:Q2 AN1:AN2">
    <cfRule type="expression" dxfId="405" priority="23">
      <formula>$A$2/$B$2&gt;=0.85</formula>
    </cfRule>
  </conditionalFormatting>
  <conditionalFormatting sqref="R1:R2 AO1:AO2">
    <cfRule type="expression" dxfId="404" priority="24">
      <formula>$A$2/$B$2&gt;=1</formula>
    </cfRule>
  </conditionalFormatting>
  <conditionalFormatting sqref="A3:AA100">
    <cfRule type="expression" dxfId="398" priority="2" stopIfTrue="1">
      <formula>$D$2="DRAGGING CELLS IS NOT PERMITTED. PLEASE UNDO LAST ACTION!!"</formula>
    </cfRule>
  </conditionalFormatting>
  <dataValidations count="1">
    <dataValidation type="list" allowBlank="1" showInputMessage="1" showErrorMessage="1" sqref="P1" xr:uid="{FDC20903-AC16-364C-BE85-735DA92FDC39}">
      <formula1>"Feedback ON, Taunting ON, Feedback OFF"</formula1>
    </dataValidation>
  </dataValidation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25" stopIfTrue="1" id="{1F9F5EDE-6EC2-8E47-85C4-5AD7006FB39F}">
            <xm:f>AND((FeedbackSC!$A$2/FeedbackSC!$B$2&gt;=Scoreboard!$F$19),$P$1&lt;&gt;"Feedback OFF",IF(FeedbackSC!A3=FeedbackSFX!$C$2, TRUE, FALSE))</xm:f>
            <x14:dxf>
              <fill>
                <patternFill>
                  <bgColor rgb="FFCEEED0"/>
                </patternFill>
              </fill>
            </x14:dxf>
          </x14:cfRule>
          <x14:cfRule type="expression" priority="26" stopIfTrue="1" id="{185ACB29-95A1-6549-9CDD-32E0ECBDF455}">
            <xm:f>AND((FeedbackSC!$A$2/FeedbackSC!$B$2&gt;=Scoreboard!$F$19),$P$1&lt;&gt;"Feedback OFF",IF(FeedbackSC!A3=FeedbackSFX!$K$2, TRUE, FALSE))</xm:f>
            <x14:dxf>
              <fill>
                <patternFill>
                  <bgColor rgb="FFFFFF64"/>
                </patternFill>
              </fill>
            </x14:dxf>
          </x14:cfRule>
          <x14:cfRule type="expression" priority="27" stopIfTrue="1" id="{A5717FA2-A72A-BB43-B2D9-DD3AA3412FFB}">
            <xm:f>AND((FeedbackSC!$A$2/FeedbackSC!$B$2&gt;=Scoreboard!$F$19),$P$1&lt;&gt;"Feedback OFF",AND(IF(FeedbackSC!A3&lt;&gt;FeedbackSFX!$C$2, TRUE, FALSE),FeedbackSC!A3&lt;&gt;"",_xlfn.ISFORMULA(FeedbackSC!A3)))</xm:f>
            <x14:dxf>
              <fill>
                <patternFill>
                  <bgColor rgb="FFFF99CC"/>
                </patternFill>
              </fill>
            </x14:dxf>
          </x14:cfRule>
          <xm:sqref>A3:AL19</xm:sqref>
        </x14:conditionalFormatting>
        <x14:conditionalFormatting xmlns:xm="http://schemas.microsoft.com/office/excel/2006/main">
          <x14:cfRule type="expression" priority="4" stopIfTrue="1" id="{2F64AD5D-E6A8-BA46-B4CE-B6468583CAB6}">
            <xm:f>Scoreboard!$F$21&lt;&gt;""</xm:f>
            <x14:dxf>
              <font>
                <color rgb="FF9C0006"/>
              </font>
              <fill>
                <patternFill>
                  <fgColor indexed="64"/>
                  <bgColor rgb="FFFFC7CE"/>
                </patternFill>
              </fill>
            </x14:dxf>
          </x14:cfRule>
          <xm:sqref>I1:N1</xm:sqref>
        </x14:conditionalFormatting>
        <x14:conditionalFormatting xmlns:xm="http://schemas.microsoft.com/office/excel/2006/main">
          <x14:cfRule type="expression" priority="1" stopIfTrue="1" id="{C46ECD9B-0ACF-554D-A482-855FC63173DF}">
            <xm:f>Scoreboard!$E$4="Excel version: Invalid"</xm:f>
            <x14:dxf>
              <font>
                <color rgb="FF9C0006"/>
              </font>
              <fill>
                <patternFill>
                  <fgColor indexed="64"/>
                  <bgColor rgb="FFFFC7CE"/>
                </patternFill>
              </fill>
            </x14:dxf>
          </x14:cfRule>
          <x14:cfRule type="expression" priority="3" stopIfTrue="1" id="{2388D269-62F6-904D-98B0-9B58CB4E171F}">
            <xm:f>Scoreboard!$F$21&lt;&gt;""</xm:f>
            <x14:dxf>
              <font>
                <color rgb="FF9C0006"/>
              </font>
              <fill>
                <patternFill>
                  <fgColor indexed="64"/>
                  <bgColor rgb="FFFFC7CE"/>
                </patternFill>
              </fill>
            </x14:dxf>
          </x14:cfRule>
          <xm:sqref>A3:AA100</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C1472-573E-1C42-9BDC-FB46248B0C3C}">
  <sheetPr>
    <tabColor rgb="FF4FADEA"/>
  </sheetPr>
  <dimension ref="A1:AO37"/>
  <sheetViews>
    <sheetView showGridLines="0" zoomScale="130" zoomScaleNormal="130" workbookViewId="0">
      <pane ySplit="2" topLeftCell="A3" activePane="bottomLeft" state="frozen"/>
      <selection pane="bottomLeft" activeCell="A3" sqref="A3:XFD3"/>
    </sheetView>
  </sheetViews>
  <sheetFormatPr baseColWidth="10" defaultRowHeight="9" x14ac:dyDescent="0.15"/>
  <cols>
    <col min="1" max="1" width="15.1640625" style="100" customWidth="1"/>
    <col min="2" max="5" width="9.6640625" style="100" customWidth="1"/>
    <col min="6" max="6" width="6" style="92" customWidth="1"/>
    <col min="7" max="7" width="24.6640625" style="92" customWidth="1"/>
    <col min="8" max="8" width="33" style="92" customWidth="1"/>
    <col min="9" max="16384" width="10.83203125" style="92"/>
  </cols>
  <sheetData>
    <row r="1" spans="1:41" s="93" customFormat="1" ht="22" customHeight="1" x14ac:dyDescent="0.15">
      <c r="A1" s="100" t="s">
        <v>1387</v>
      </c>
      <c r="B1" s="100" t="s">
        <v>1388</v>
      </c>
      <c r="C1" s="100" t="s">
        <v>1389</v>
      </c>
      <c r="D1" s="102" t="str" cm="1">
        <f t="array" aca="1" ref="D1" ca="1">IFERROR(
    _xlfn.LET(
        _xlpm.FileName, MID(CELL("filename", A1), FIND("]", CELL("filename", A1)) + 1, 255),
        _xlpm.DynamicRef, INDIRECT("'#_" &amp; _xlpm.FileName &amp; "'!" &amp; C2),
        IF(
            TYPE(_xlpm.DynamicRef) = 1,
            VLOOKUP(
                CELL("format", _xlpm.DynamicRef),
                FormatCodesSFX!$A$4:$B$53,
                2,
                FALSE
            ),
            _xlfn.SWITCH(
                TYPE(_xlpm.DynamicRef),
                2, "short text",
                4, "logical",
                16, "error",
                64, "long text",
                "Other"
            )
        )
    ),
    "Error in formula"
)</f>
        <v>error</v>
      </c>
      <c r="E1" s="100"/>
      <c r="F1" s="100"/>
      <c r="G1" s="100"/>
      <c r="H1" s="100"/>
      <c r="I1" s="102" t="str">
        <f>FeedbackSC!$I$1</f>
        <v>Super Mascot</v>
      </c>
      <c r="J1" s="102"/>
      <c r="K1" s="102"/>
      <c r="L1" s="102" t="s">
        <v>1390</v>
      </c>
      <c r="M1" s="102"/>
      <c r="N1" s="102"/>
      <c r="O1" s="102"/>
      <c r="P1" s="102" t="s">
        <v>1391</v>
      </c>
      <c r="Q1" s="102"/>
      <c r="R1" s="102"/>
      <c r="S1" s="92"/>
      <c r="T1" s="92"/>
      <c r="U1" s="92"/>
      <c r="V1" s="92"/>
      <c r="W1" s="92"/>
      <c r="X1" s="100" t="str">
        <f t="shared" ref="X1:AA2" si="0">A1</f>
        <v>earned</v>
      </c>
      <c r="Y1" s="100" t="str">
        <f t="shared" si="0"/>
        <v>possible</v>
      </c>
      <c r="Z1" s="100" t="str">
        <f t="shared" si="0"/>
        <v>cell</v>
      </c>
      <c r="AA1" s="102" t="str">
        <f t="shared" ca="1" si="0"/>
        <v>error</v>
      </c>
      <c r="AB1" s="100"/>
      <c r="AC1" s="100"/>
      <c r="AD1" s="92"/>
      <c r="AE1" s="92"/>
      <c r="AF1" s="102" t="str">
        <f>I1</f>
        <v>Super Mascot</v>
      </c>
      <c r="AG1" s="102"/>
      <c r="AH1" s="92"/>
      <c r="AI1" s="92"/>
      <c r="AJ1" s="92"/>
      <c r="AK1" s="92"/>
      <c r="AL1" s="102" t="s">
        <v>1390</v>
      </c>
      <c r="AM1" s="92"/>
      <c r="AN1" s="92"/>
      <c r="AO1" s="92"/>
    </row>
    <row r="2" spans="1:41" s="93" customFormat="1" ht="23" customHeight="1" x14ac:dyDescent="0.15">
      <c r="A2" s="100" t="str">
        <f ca="1">FeedbackSC!$A$2</f>
        <v/>
      </c>
      <c r="B2" s="103">
        <f>FeedbackSC!$B$2</f>
        <v>9</v>
      </c>
      <c r="C2" s="100" t="str" cm="1">
        <f t="array" aca="1" ref="C2" ca="1">SUBSTITUTE(IF(LEN(CELL("address"))&lt;15,CELL("address"),""),"$","")</f>
        <v/>
      </c>
      <c r="D2" s="102" t="str" cm="1">
        <f t="array" aca="1" ref="D2" ca="1">IF(ISNUMBER(SEARCH("#REF!",_xlfn.SINGLE(_xlfn.FORMULATEXT(INDIRECT("'FeedbackSC'!" &amp; C2))))), "DRAGGING CELLS IS NOT PERMITTED. PLEASE UNDO LAST ACTION!!",IF(IF(FeedbackSC!B2=0,1,FeedbackSC!C2/FeedbackSC!B2)&gt;=Scoreboard!$F$19,IF(ISNUMBER(SEARCH("#REF!",_xlfn.SINGLE(_xlfn.FORMULATEXT(INDIRECT("'FeedbackSC'!"&amp;C2))))),"DRAGGING CELLS IS NOT PERMITTED. PLEASE UNDO LAST ACTION!!",IF($P$1&lt;&gt;"Feedback OFF",IFERROR(HLOOKUP(INDIRECT("'FeedbackSC'!"&amp;C2),FeedbackSFX!$B$2:$N$10,IF($P$1="Feedback ON", 2, FeedbackSFX!B1), FALSE), ""),"")),IF(IF(FeedbackSC!B2=0,1,FeedbackSC!C2/FeedbackSC!B2)&gt;=Scoreboard!$F$19/2,"Earn "&amp;TEXT(Scoreboard!$F$19,"0%")&amp;" to unlock score and feedback. ---&gt; Halfway There!!!","Earn "&amp;TEXT(Scoreboard!$F$19,"0%")&amp;" to unlock score and feedback.")))</f>
        <v>Earn 50% to unlock score and feedback.</v>
      </c>
      <c r="E2" s="100"/>
      <c r="F2" s="100"/>
      <c r="G2" s="100"/>
      <c r="H2" s="100"/>
      <c r="I2" s="104"/>
      <c r="J2" s="100"/>
      <c r="K2" s="100"/>
      <c r="L2" s="100"/>
      <c r="M2" s="100"/>
      <c r="N2" s="100"/>
      <c r="O2" s="100"/>
      <c r="P2" s="100"/>
      <c r="Q2" s="100"/>
      <c r="R2" s="100"/>
      <c r="S2" s="92"/>
      <c r="T2" s="92"/>
      <c r="U2" s="92"/>
      <c r="V2" s="92"/>
      <c r="W2" s="92"/>
      <c r="X2" s="105" t="str">
        <f t="shared" ca="1" si="0"/>
        <v/>
      </c>
      <c r="Y2" s="105">
        <f t="shared" si="0"/>
        <v>9</v>
      </c>
      <c r="Z2" s="105" t="str">
        <f t="shared" ca="1" si="0"/>
        <v/>
      </c>
      <c r="AA2" s="102" t="str">
        <f t="shared" ca="1" si="0"/>
        <v>Earn 50% to unlock score and feedback.</v>
      </c>
      <c r="AB2" s="100"/>
      <c r="AC2" s="100"/>
      <c r="AD2" s="92"/>
      <c r="AE2" s="92"/>
      <c r="AF2" s="92"/>
      <c r="AG2" s="92"/>
      <c r="AH2" s="92"/>
      <c r="AI2" s="92"/>
      <c r="AJ2" s="92"/>
      <c r="AK2" s="92"/>
      <c r="AL2" s="92"/>
      <c r="AM2" s="92"/>
      <c r="AN2" s="92"/>
      <c r="AO2" s="92"/>
    </row>
    <row r="3" spans="1:41" ht="29" customHeight="1" x14ac:dyDescent="0.15">
      <c r="A3" s="94" t="s">
        <v>0</v>
      </c>
      <c r="B3" s="95"/>
      <c r="C3" s="95"/>
      <c r="D3" s="95"/>
      <c r="E3" s="92"/>
    </row>
    <row r="4" spans="1:41" ht="99" customHeight="1" x14ac:dyDescent="0.15">
      <c r="A4" s="96" t="s">
        <v>1</v>
      </c>
      <c r="B4" s="96"/>
      <c r="C4" s="96"/>
      <c r="D4" s="96"/>
      <c r="E4" s="96"/>
      <c r="F4" s="96"/>
      <c r="G4" s="96"/>
    </row>
    <row r="5" spans="1:41" x14ac:dyDescent="0.15">
      <c r="A5" s="92"/>
      <c r="B5" s="92"/>
      <c r="C5" s="92"/>
      <c r="D5" s="92"/>
      <c r="E5" s="92"/>
    </row>
    <row r="6" spans="1:41" x14ac:dyDescent="0.15">
      <c r="A6" s="92"/>
      <c r="B6" s="92"/>
      <c r="C6" s="92"/>
      <c r="D6" s="92"/>
      <c r="E6" s="92"/>
    </row>
    <row r="7" spans="1:41" x14ac:dyDescent="0.15">
      <c r="A7" s="106" t="s">
        <v>2</v>
      </c>
      <c r="B7" s="106"/>
      <c r="C7" s="106"/>
      <c r="D7" s="106"/>
      <c r="E7" s="106"/>
    </row>
    <row r="8" spans="1:41" x14ac:dyDescent="0.15">
      <c r="A8" s="97"/>
      <c r="B8" s="97" t="s">
        <v>3</v>
      </c>
      <c r="C8" s="97" t="s">
        <v>4</v>
      </c>
      <c r="D8" s="97" t="s">
        <v>5</v>
      </c>
      <c r="E8" s="97" t="s">
        <v>6</v>
      </c>
      <c r="G8" s="97" t="s">
        <v>7</v>
      </c>
    </row>
    <row r="9" spans="1:41" x14ac:dyDescent="0.15">
      <c r="A9" s="100" t="s">
        <v>8</v>
      </c>
      <c r="B9" s="100">
        <v>26</v>
      </c>
      <c r="C9" s="100">
        <v>35</v>
      </c>
      <c r="D9" s="100">
        <v>19</v>
      </c>
      <c r="E9" s="105">
        <f t="shared" ref="E9:E15" si="1">SUM(B9:D9)</f>
        <v>80</v>
      </c>
      <c r="F9" s="92" t="s">
        <v>9</v>
      </c>
      <c r="G9" s="98" t="s">
        <v>10</v>
      </c>
    </row>
    <row r="10" spans="1:41" x14ac:dyDescent="0.15">
      <c r="A10" s="100" t="s">
        <v>11</v>
      </c>
      <c r="B10" s="100">
        <v>56</v>
      </c>
      <c r="C10" s="100">
        <v>93</v>
      </c>
      <c r="D10" s="100">
        <v>37</v>
      </c>
      <c r="E10" s="105">
        <f t="shared" si="1"/>
        <v>186</v>
      </c>
      <c r="F10" s="92" t="s">
        <v>9</v>
      </c>
      <c r="G10" s="99" t="s">
        <v>12</v>
      </c>
    </row>
    <row r="11" spans="1:41" x14ac:dyDescent="0.15">
      <c r="A11" s="100" t="s">
        <v>13</v>
      </c>
      <c r="B11" s="100">
        <v>87</v>
      </c>
      <c r="C11" s="100">
        <v>21</v>
      </c>
      <c r="D11" s="100">
        <v>97</v>
      </c>
      <c r="E11" s="105">
        <f t="shared" si="1"/>
        <v>205</v>
      </c>
      <c r="F11" s="92" t="s">
        <v>9</v>
      </c>
      <c r="G11" s="99" t="s">
        <v>14</v>
      </c>
    </row>
    <row r="12" spans="1:41" x14ac:dyDescent="0.15">
      <c r="A12" s="100" t="s">
        <v>15</v>
      </c>
      <c r="B12" s="100">
        <v>50</v>
      </c>
      <c r="C12" s="100">
        <v>61</v>
      </c>
      <c r="D12" s="100">
        <v>53</v>
      </c>
      <c r="E12" s="105">
        <f t="shared" si="1"/>
        <v>164</v>
      </c>
      <c r="F12" s="92" t="s">
        <v>9</v>
      </c>
      <c r="G12" s="99" t="s">
        <v>16</v>
      </c>
    </row>
    <row r="13" spans="1:41" x14ac:dyDescent="0.15">
      <c r="A13" s="100" t="s">
        <v>17</v>
      </c>
      <c r="B13" s="100">
        <v>66</v>
      </c>
      <c r="C13" s="100">
        <v>25</v>
      </c>
      <c r="D13" s="100">
        <v>91</v>
      </c>
      <c r="E13" s="105">
        <f t="shared" si="1"/>
        <v>182</v>
      </c>
      <c r="F13" s="92" t="s">
        <v>9</v>
      </c>
      <c r="G13" s="91" t="s">
        <v>18</v>
      </c>
    </row>
    <row r="14" spans="1:41" x14ac:dyDescent="0.15">
      <c r="A14" s="100" t="s">
        <v>19</v>
      </c>
      <c r="B14" s="100">
        <v>83</v>
      </c>
      <c r="C14" s="100">
        <v>78</v>
      </c>
      <c r="D14" s="100">
        <v>88</v>
      </c>
      <c r="E14" s="105">
        <f t="shared" si="1"/>
        <v>249</v>
      </c>
      <c r="F14" s="92" t="s">
        <v>9</v>
      </c>
      <c r="G14" s="99" t="s">
        <v>20</v>
      </c>
    </row>
    <row r="15" spans="1:41" x14ac:dyDescent="0.15">
      <c r="A15" s="100" t="s">
        <v>21</v>
      </c>
      <c r="B15" s="100">
        <v>50</v>
      </c>
      <c r="C15" s="100">
        <v>75</v>
      </c>
      <c r="D15" s="100">
        <v>92</v>
      </c>
      <c r="E15" s="105">
        <f t="shared" si="1"/>
        <v>217</v>
      </c>
      <c r="F15" s="92" t="s">
        <v>9</v>
      </c>
      <c r="G15" s="98">
        <v>338</v>
      </c>
    </row>
    <row r="16" spans="1:41" x14ac:dyDescent="0.15">
      <c r="A16" s="104" t="s">
        <v>6</v>
      </c>
      <c r="B16" s="105">
        <f>SUM(B9:B15)</f>
        <v>418</v>
      </c>
      <c r="C16" s="105">
        <f t="shared" ref="C16:E16" si="2">SUM(C9:C15)</f>
        <v>388</v>
      </c>
      <c r="D16" s="105">
        <f t="shared" si="2"/>
        <v>477</v>
      </c>
      <c r="E16" s="107">
        <f t="shared" si="2"/>
        <v>1283</v>
      </c>
      <c r="G16" s="99"/>
    </row>
    <row r="17" spans="1:5" x14ac:dyDescent="0.15">
      <c r="A17" s="104" t="s">
        <v>22</v>
      </c>
      <c r="B17" s="108">
        <f>B16/$E$16</f>
        <v>0.32579890880748247</v>
      </c>
      <c r="C17" s="108">
        <f>C16/$E$16</f>
        <v>0.30241621200311769</v>
      </c>
      <c r="D17" s="108">
        <f>D16/$E$16</f>
        <v>0.37178487918939984</v>
      </c>
      <c r="E17" s="108">
        <f>SUM(B17:D17)</f>
        <v>1</v>
      </c>
    </row>
    <row r="18" spans="1:5" x14ac:dyDescent="0.15">
      <c r="B18" s="101" t="s">
        <v>23</v>
      </c>
      <c r="D18" s="101"/>
    </row>
    <row r="19" spans="1:5" x14ac:dyDescent="0.15">
      <c r="B19" s="98" t="s">
        <v>24</v>
      </c>
      <c r="D19" s="98"/>
    </row>
    <row r="20" spans="1:5" x14ac:dyDescent="0.15">
      <c r="B20" s="92"/>
      <c r="C20" s="92"/>
      <c r="D20" s="92"/>
      <c r="E20" s="92"/>
    </row>
    <row r="34" spans="3:7" x14ac:dyDescent="0.15">
      <c r="C34" s="101"/>
    </row>
    <row r="35" spans="3:7" x14ac:dyDescent="0.15">
      <c r="C35" s="98"/>
      <c r="D35" s="102"/>
    </row>
    <row r="36" spans="3:7" s="100" customFormat="1" x14ac:dyDescent="0.15">
      <c r="C36" s="98"/>
      <c r="D36" s="102"/>
      <c r="F36" s="92"/>
      <c r="G36" s="92"/>
    </row>
    <row r="37" spans="3:7" s="100" customFormat="1" x14ac:dyDescent="0.15">
      <c r="C37" s="98"/>
      <c r="D37" s="102"/>
      <c r="F37" s="92"/>
      <c r="G37" s="92"/>
    </row>
  </sheetData>
  <mergeCells count="2">
    <mergeCell ref="A4:G4"/>
    <mergeCell ref="A7:E7"/>
  </mergeCells>
  <conditionalFormatting sqref="A1:A2 X1:X2">
    <cfRule type="expression" dxfId="396" priority="3">
      <formula>$A$2/$B$2&gt;=0.05</formula>
    </cfRule>
  </conditionalFormatting>
  <conditionalFormatting sqref="B1:B2 Y1:Y2">
    <cfRule type="expression" dxfId="395" priority="4">
      <formula>$A$2/$B$2&gt;=0.1</formula>
    </cfRule>
  </conditionalFormatting>
  <conditionalFormatting sqref="C1:C2 Z1:Z2">
    <cfRule type="expression" dxfId="394" priority="5">
      <formula>$A$2/$B$2&gt;=0.15</formula>
    </cfRule>
  </conditionalFormatting>
  <conditionalFormatting sqref="D1:D2 AA1:AA2">
    <cfRule type="expression" dxfId="393" priority="6">
      <formula>$A$2/$B$2&gt;=0.2</formula>
    </cfRule>
  </conditionalFormatting>
  <conditionalFormatting sqref="E1:E2 AB1:AB2">
    <cfRule type="expression" dxfId="392" priority="7">
      <formula>$A$2/$B$2&gt;=0.25</formula>
    </cfRule>
  </conditionalFormatting>
  <conditionalFormatting sqref="F1:F2 AC1:AC2">
    <cfRule type="expression" dxfId="391" priority="8">
      <formula>$A$2/$B$2&gt;=0.3</formula>
    </cfRule>
  </conditionalFormatting>
  <conditionalFormatting sqref="G1:G2 AD1:AD2">
    <cfRule type="expression" dxfId="390" priority="9">
      <formula>$A$2/$B$2&gt;=0.35</formula>
    </cfRule>
  </conditionalFormatting>
  <conditionalFormatting sqref="H1:H2 AE1:AE2">
    <cfRule type="expression" dxfId="389" priority="10">
      <formula>$A$2/$B$2&gt;=0.4</formula>
    </cfRule>
  </conditionalFormatting>
  <conditionalFormatting sqref="I1:I2 AF1:AF2">
    <cfRule type="expression" dxfId="388" priority="11">
      <formula>$A$2/$B$2&gt;=0.45</formula>
    </cfRule>
  </conditionalFormatting>
  <conditionalFormatting sqref="K1:K2 AH1:AH2">
    <cfRule type="expression" dxfId="387" priority="13">
      <formula>$A$2/$B$2&gt;=0.55</formula>
    </cfRule>
  </conditionalFormatting>
  <conditionalFormatting sqref="L1:L2 AI1:AI2">
    <cfRule type="expression" dxfId="386" priority="14">
      <formula>$A$2/$B$2&gt;=0.6</formula>
    </cfRule>
  </conditionalFormatting>
  <conditionalFormatting sqref="M1:M2 AJ1:AJ2">
    <cfRule type="expression" dxfId="385" priority="15">
      <formula>$A$2/$B$2&gt;=0.65</formula>
    </cfRule>
  </conditionalFormatting>
  <conditionalFormatting sqref="N1:N2 AK1:AK2">
    <cfRule type="expression" dxfId="384" priority="16">
      <formula>$A$2/$B$2&gt;=0.7</formula>
    </cfRule>
  </conditionalFormatting>
  <conditionalFormatting sqref="J1:J2 AG1:AG2">
    <cfRule type="expression" dxfId="383" priority="12">
      <formula>$A$2/$B$2&gt;=0.5</formula>
    </cfRule>
  </conditionalFormatting>
  <conditionalFormatting sqref="P1">
    <cfRule type="expression" dxfId="382" priority="2">
      <formula>$P$1&lt;&gt;""</formula>
    </cfRule>
  </conditionalFormatting>
  <conditionalFormatting sqref="A1:O2 X1:AO2 P2:R2 Q1:R1">
    <cfRule type="expression" dxfId="381" priority="1" stopIfTrue="1">
      <formula>$P$1="Feedback OFF"</formula>
    </cfRule>
  </conditionalFormatting>
  <conditionalFormatting sqref="O1:O2 AL1:AL2">
    <cfRule type="expression" dxfId="380" priority="17">
      <formula>$A$2/$B$2&gt;=0.75</formula>
    </cfRule>
  </conditionalFormatting>
  <conditionalFormatting sqref="P1:P2 AM1:AM2">
    <cfRule type="expression" dxfId="379" priority="18">
      <formula>$A$2/$B$2&gt;=0.8</formula>
    </cfRule>
  </conditionalFormatting>
  <conditionalFormatting sqref="Q1:Q2 AN1:AN2">
    <cfRule type="expression" dxfId="378" priority="19">
      <formula>$A$2/$B$2&gt;=0.85</formula>
    </cfRule>
  </conditionalFormatting>
  <conditionalFormatting sqref="R1:R2 AO1:AO2">
    <cfRule type="expression" dxfId="377" priority="20">
      <formula>$A$2/$B$2&gt;=1</formula>
    </cfRule>
  </conditionalFormatting>
  <dataValidations count="1">
    <dataValidation type="list" allowBlank="1" showInputMessage="1" showErrorMessage="1" sqref="P1" xr:uid="{250FFC4E-05F1-0545-9FFE-FB2995D37396}">
      <formula1>"Feedback ON, Taunting ON, Feedback OFF"</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2538E-47D7-FB40-AEE3-9C1ABE8D3ADE}">
  <sheetPr>
    <tabColor rgb="FF4FADEA"/>
  </sheetPr>
  <dimension ref="A1:R27"/>
  <sheetViews>
    <sheetView showGridLines="0" zoomScale="130" zoomScaleNormal="130" workbookViewId="0">
      <selection activeCell="A9" sqref="A9:C9"/>
    </sheetView>
  </sheetViews>
  <sheetFormatPr baseColWidth="10" defaultColWidth="8.6640625" defaultRowHeight="9" x14ac:dyDescent="0.15"/>
  <cols>
    <col min="1" max="1" width="15.6640625" style="116" customWidth="1"/>
    <col min="2" max="2" width="17.1640625" style="116" customWidth="1"/>
    <col min="3" max="3" width="14.5" style="116" customWidth="1"/>
    <col min="4" max="4" width="8.6640625" style="116" bestFit="1" customWidth="1"/>
    <col min="5" max="6" width="7.6640625" style="116" bestFit="1" customWidth="1"/>
    <col min="7" max="7" width="10.6640625" style="116" bestFit="1" customWidth="1"/>
    <col min="8" max="8" width="15.6640625" style="116" bestFit="1" customWidth="1"/>
    <col min="9" max="9" width="17.33203125" style="116" bestFit="1" customWidth="1"/>
    <col min="10" max="10" width="12" style="116" customWidth="1"/>
    <col min="11" max="11" width="17" style="116" bestFit="1" customWidth="1"/>
    <col min="12" max="12" width="15.83203125" style="116" customWidth="1"/>
    <col min="13" max="16384" width="8.6640625" style="116"/>
  </cols>
  <sheetData>
    <row r="1" spans="1:18" s="115" customFormat="1" x14ac:dyDescent="0.15"/>
    <row r="2" spans="1:18" s="115" customFormat="1" x14ac:dyDescent="0.15"/>
    <row r="3" spans="1:18" x14ac:dyDescent="0.15">
      <c r="A3" s="94">
        <v>0</v>
      </c>
      <c r="B3" s="92"/>
      <c r="C3" s="92"/>
      <c r="D3" s="92"/>
      <c r="E3" s="92"/>
      <c r="F3" s="92"/>
      <c r="G3" s="92"/>
      <c r="H3" s="92"/>
      <c r="I3" s="92"/>
      <c r="J3" s="92"/>
      <c r="K3" s="92"/>
      <c r="L3" s="92"/>
    </row>
    <row r="4" spans="1:18" ht="89" customHeight="1" x14ac:dyDescent="0.15">
      <c r="A4" s="96">
        <v>0</v>
      </c>
      <c r="B4" s="96"/>
      <c r="C4" s="96"/>
      <c r="D4" s="96"/>
      <c r="E4" s="96"/>
      <c r="F4" s="92"/>
      <c r="G4" s="92"/>
      <c r="H4" s="92"/>
      <c r="I4" s="92"/>
      <c r="J4" s="92"/>
      <c r="K4" s="92"/>
      <c r="L4" s="92"/>
      <c r="N4" s="92"/>
      <c r="O4" s="92"/>
      <c r="P4" s="92"/>
      <c r="Q4" s="92"/>
      <c r="R4" s="92"/>
    </row>
    <row r="5" spans="1:18" ht="16" customHeight="1" x14ac:dyDescent="0.15">
      <c r="A5" s="117"/>
      <c r="B5" s="92"/>
      <c r="C5" s="92"/>
      <c r="D5" s="92"/>
      <c r="E5" s="92"/>
      <c r="F5" s="92"/>
      <c r="G5" s="92"/>
      <c r="H5" s="92"/>
      <c r="I5" s="92"/>
      <c r="J5" s="92"/>
      <c r="K5" s="92"/>
      <c r="L5" s="92"/>
      <c r="N5" s="92"/>
      <c r="O5" s="92"/>
      <c r="P5" s="92"/>
      <c r="Q5" s="92"/>
      <c r="R5" s="92"/>
    </row>
    <row r="6" spans="1:18" ht="16" customHeight="1" x14ac:dyDescent="0.15">
      <c r="A6" s="118">
        <v>0</v>
      </c>
      <c r="B6" s="118"/>
      <c r="C6" s="92"/>
      <c r="D6" s="92"/>
      <c r="E6" s="92"/>
      <c r="F6" s="92"/>
      <c r="G6" s="92"/>
      <c r="H6" s="92"/>
      <c r="I6" s="92"/>
      <c r="J6" s="92"/>
      <c r="K6" s="92"/>
      <c r="L6" s="92"/>
      <c r="N6" s="92"/>
      <c r="O6" s="92"/>
      <c r="P6" s="92"/>
      <c r="Q6" s="92"/>
      <c r="R6" s="92"/>
    </row>
    <row r="7" spans="1:18" ht="16" customHeight="1" x14ac:dyDescent="0.15">
      <c r="A7" s="119">
        <v>0</v>
      </c>
      <c r="B7" s="119"/>
      <c r="C7" s="92"/>
      <c r="D7" s="92"/>
      <c r="E7" s="92"/>
      <c r="F7" s="92"/>
      <c r="G7" s="92"/>
      <c r="H7" s="92"/>
      <c r="I7" s="92"/>
      <c r="J7" s="92"/>
      <c r="K7" s="92"/>
      <c r="L7" s="92"/>
      <c r="N7" s="92"/>
      <c r="O7" s="92"/>
      <c r="P7" s="92"/>
      <c r="Q7" s="92"/>
      <c r="R7" s="92"/>
    </row>
    <row r="8" spans="1:18" s="92" customFormat="1" x14ac:dyDescent="0.15"/>
    <row r="9" spans="1:18" s="92" customFormat="1" x14ac:dyDescent="0.15">
      <c r="A9" s="106">
        <v>0</v>
      </c>
      <c r="B9" s="106"/>
      <c r="C9" s="106"/>
    </row>
    <row r="10" spans="1:18" x14ac:dyDescent="0.15">
      <c r="A10" s="97">
        <v>0</v>
      </c>
      <c r="B10" s="97">
        <v>0</v>
      </c>
      <c r="C10" s="97">
        <v>0</v>
      </c>
      <c r="F10" s="92"/>
      <c r="G10" s="92"/>
    </row>
    <row r="11" spans="1:18" x14ac:dyDescent="0.15">
      <c r="A11" s="116">
        <v>0</v>
      </c>
      <c r="B11" s="120">
        <v>0</v>
      </c>
      <c r="C11" s="121">
        <v>1</v>
      </c>
      <c r="D11" s="99">
        <v>0</v>
      </c>
    </row>
    <row r="12" spans="1:18" x14ac:dyDescent="0.15">
      <c r="A12" s="116">
        <v>0</v>
      </c>
      <c r="B12" s="120">
        <v>0</v>
      </c>
      <c r="C12" s="121">
        <v>1</v>
      </c>
      <c r="D12" s="92"/>
    </row>
    <row r="13" spans="1:18" x14ac:dyDescent="0.15">
      <c r="A13" s="116">
        <v>0</v>
      </c>
      <c r="B13" s="120">
        <v>0</v>
      </c>
      <c r="C13" s="121">
        <v>0</v>
      </c>
      <c r="D13" s="92"/>
    </row>
    <row r="14" spans="1:18" x14ac:dyDescent="0.15">
      <c r="A14" s="116">
        <v>0</v>
      </c>
      <c r="B14" s="120">
        <v>0</v>
      </c>
      <c r="C14" s="121">
        <v>0</v>
      </c>
      <c r="D14" s="92"/>
    </row>
    <row r="15" spans="1:18" x14ac:dyDescent="0.15">
      <c r="A15" s="116">
        <v>0</v>
      </c>
      <c r="B15" s="120">
        <v>0</v>
      </c>
      <c r="C15" s="121">
        <v>0</v>
      </c>
      <c r="D15" s="92"/>
    </row>
    <row r="16" spans="1:18" x14ac:dyDescent="0.15">
      <c r="A16" s="116">
        <v>0</v>
      </c>
      <c r="B16" s="120">
        <v>0</v>
      </c>
      <c r="C16" s="121">
        <v>0</v>
      </c>
      <c r="D16" s="92"/>
    </row>
    <row r="17" spans="1:4" x14ac:dyDescent="0.15">
      <c r="A17" s="116">
        <v>0</v>
      </c>
      <c r="B17" s="120">
        <v>0</v>
      </c>
      <c r="C17" s="121">
        <v>0</v>
      </c>
      <c r="D17" s="92"/>
    </row>
    <row r="18" spans="1:4" x14ac:dyDescent="0.15">
      <c r="A18" s="116">
        <v>0</v>
      </c>
      <c r="B18" s="120">
        <v>0</v>
      </c>
      <c r="C18" s="121">
        <v>0</v>
      </c>
      <c r="D18" s="92"/>
    </row>
    <row r="19" spans="1:4" x14ac:dyDescent="0.15">
      <c r="A19" s="116">
        <v>0</v>
      </c>
      <c r="B19" s="120">
        <v>0</v>
      </c>
      <c r="C19" s="121">
        <v>0</v>
      </c>
      <c r="D19" s="92"/>
    </row>
    <row r="20" spans="1:4" x14ac:dyDescent="0.15">
      <c r="A20" s="116">
        <v>0</v>
      </c>
      <c r="B20" s="120">
        <v>0</v>
      </c>
      <c r="C20" s="121">
        <v>0</v>
      </c>
      <c r="D20" s="92"/>
    </row>
    <row r="21" spans="1:4" x14ac:dyDescent="0.15">
      <c r="A21" s="116">
        <v>0</v>
      </c>
      <c r="B21" s="120">
        <v>0</v>
      </c>
      <c r="C21" s="121">
        <v>0</v>
      </c>
      <c r="D21" s="92"/>
    </row>
    <row r="22" spans="1:4" x14ac:dyDescent="0.15">
      <c r="A22" s="116">
        <v>0</v>
      </c>
      <c r="B22" s="120">
        <v>0</v>
      </c>
      <c r="C22" s="121">
        <v>0</v>
      </c>
      <c r="D22" s="92"/>
    </row>
    <row r="23" spans="1:4" x14ac:dyDescent="0.15">
      <c r="A23" s="116">
        <v>0</v>
      </c>
      <c r="B23" s="120">
        <v>0</v>
      </c>
      <c r="C23" s="121">
        <v>0</v>
      </c>
      <c r="D23" s="92"/>
    </row>
    <row r="24" spans="1:4" x14ac:dyDescent="0.15">
      <c r="A24" s="116">
        <v>0</v>
      </c>
      <c r="B24" s="120">
        <v>0</v>
      </c>
      <c r="C24" s="121">
        <v>0</v>
      </c>
      <c r="D24" s="92"/>
    </row>
    <row r="25" spans="1:4" x14ac:dyDescent="0.15">
      <c r="A25" s="116">
        <v>0</v>
      </c>
      <c r="B25" s="120">
        <v>0</v>
      </c>
      <c r="C25" s="121">
        <v>0</v>
      </c>
      <c r="D25" s="92"/>
    </row>
    <row r="26" spans="1:4" x14ac:dyDescent="0.15">
      <c r="A26" s="116">
        <v>0</v>
      </c>
      <c r="B26" s="120">
        <v>0</v>
      </c>
      <c r="C26" s="121">
        <v>0</v>
      </c>
      <c r="D26" s="92"/>
    </row>
    <row r="27" spans="1:4" x14ac:dyDescent="0.15">
      <c r="A27" s="116">
        <v>0</v>
      </c>
      <c r="B27" s="120">
        <v>0</v>
      </c>
      <c r="C27" s="121">
        <v>1</v>
      </c>
      <c r="D27" s="92"/>
    </row>
  </sheetData>
  <mergeCells count="4">
    <mergeCell ref="A4:E4"/>
    <mergeCell ref="A6:B6"/>
    <mergeCell ref="A7:B7"/>
    <mergeCell ref="A9:C9"/>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42FA58-C12E-554B-B234-1312C8E55208}">
  <sheetPr>
    <tabColor rgb="FF4FADEA"/>
  </sheetPr>
  <dimension ref="A1:R27"/>
  <sheetViews>
    <sheetView showGridLines="0" zoomScale="130" zoomScaleNormal="130" workbookViewId="0">
      <selection activeCell="C11" sqref="C11"/>
    </sheetView>
  </sheetViews>
  <sheetFormatPr baseColWidth="10" defaultColWidth="8.6640625" defaultRowHeight="9" x14ac:dyDescent="0.15"/>
  <cols>
    <col min="1" max="1" width="15.6640625" style="116" customWidth="1"/>
    <col min="2" max="2" width="17.1640625" style="116" customWidth="1"/>
    <col min="3" max="3" width="14.5" style="116" customWidth="1"/>
    <col min="4" max="4" width="8.6640625" style="116" bestFit="1" customWidth="1"/>
    <col min="5" max="6" width="7.6640625" style="116" bestFit="1" customWidth="1"/>
    <col min="7" max="7" width="10.6640625" style="116" bestFit="1" customWidth="1"/>
    <col min="8" max="8" width="15.6640625" style="116" bestFit="1" customWidth="1"/>
    <col min="9" max="9" width="17.33203125" style="116" bestFit="1" customWidth="1"/>
    <col min="10" max="10" width="12" style="116" customWidth="1"/>
    <col min="11" max="11" width="17" style="116" bestFit="1" customWidth="1"/>
    <col min="12" max="12" width="15.83203125" style="116" customWidth="1"/>
    <col min="13" max="16384" width="8.6640625" style="116"/>
  </cols>
  <sheetData>
    <row r="1" spans="1:18" s="115" customFormat="1" x14ac:dyDescent="0.15">
      <c r="I1" s="115" t="s">
        <v>1392</v>
      </c>
    </row>
    <row r="2" spans="1:18" s="115" customFormat="1" x14ac:dyDescent="0.15">
      <c r="A2" s="122" t="str">
        <f ca="1">IF(Assumptions!$D$2="DRAGGING CELLS IS NOT PERMITTED. PLEASE UNDO LAST ACTION!!",0,IF(Assumptions!$P$1&lt;&gt;"Feedback OFF",IF(Scoreboard!$F$22="",IFERROR(IF(B2=0,C2,IF(C2/B2&gt;=Scoreboard!$F$19,C2,"")),""),0),0))</f>
        <v/>
      </c>
      <c r="B2" s="122">
        <f>SUMIF(AssumptionsPT!A3:$AL$27,"&gt;0")</f>
        <v>3</v>
      </c>
      <c r="C2" s="115">
        <f ca="1">SUMIFS(AssumptionsPT!A3:$AL$27, AssumptionsPT!A3:$AL$27, "&gt;0", AssumptionsSC!A3:$AL$27, "PerfectMsg")+ABS(SUMIFS(AssumptionsPT!A3:$AL$27, AssumptionsPT!A3:$AL$27, "&lt;0", AssumptionsSC!A3:$AL$27, "PerfectMsg"))</f>
        <v>0</v>
      </c>
    </row>
    <row r="3" spans="1:18" x14ac:dyDescent="0.15">
      <c r="A3" s="94">
        <v>0</v>
      </c>
      <c r="B3" s="92"/>
      <c r="C3" s="92"/>
      <c r="D3" s="92"/>
      <c r="E3" s="92"/>
      <c r="F3" s="92"/>
      <c r="G3" s="92"/>
      <c r="H3" s="92"/>
      <c r="I3" s="92"/>
      <c r="J3" s="92"/>
      <c r="K3" s="92"/>
      <c r="L3" s="92"/>
    </row>
    <row r="4" spans="1:18" ht="89" customHeight="1" x14ac:dyDescent="0.15">
      <c r="A4" s="96">
        <v>0</v>
      </c>
      <c r="B4" s="96"/>
      <c r="C4" s="96"/>
      <c r="D4" s="96"/>
      <c r="E4" s="96"/>
      <c r="F4" s="92"/>
      <c r="G4" s="92"/>
      <c r="H4" s="92"/>
      <c r="I4" s="92"/>
      <c r="J4" s="92"/>
      <c r="K4" s="92"/>
      <c r="L4" s="92"/>
      <c r="N4" s="92"/>
      <c r="O4" s="92"/>
      <c r="P4" s="92"/>
      <c r="Q4" s="92"/>
      <c r="R4" s="92"/>
    </row>
    <row r="5" spans="1:18" ht="16" customHeight="1" x14ac:dyDescent="0.15">
      <c r="A5" s="117"/>
      <c r="B5" s="92"/>
      <c r="C5" s="92"/>
      <c r="D5" s="92"/>
      <c r="E5" s="92"/>
      <c r="F5" s="92"/>
      <c r="G5" s="92"/>
      <c r="H5" s="92"/>
      <c r="I5" s="92"/>
      <c r="J5" s="92"/>
      <c r="K5" s="92"/>
      <c r="L5" s="92"/>
      <c r="N5" s="92"/>
      <c r="O5" s="92"/>
      <c r="P5" s="92"/>
      <c r="Q5" s="92"/>
      <c r="R5" s="92"/>
    </row>
    <row r="6" spans="1:18" ht="16" customHeight="1" x14ac:dyDescent="0.15">
      <c r="A6" s="118">
        <v>0</v>
      </c>
      <c r="B6" s="118"/>
      <c r="C6" s="92"/>
      <c r="D6" s="92"/>
      <c r="E6" s="92"/>
      <c r="F6" s="92"/>
      <c r="G6" s="92"/>
      <c r="H6" s="92"/>
      <c r="I6" s="92"/>
      <c r="J6" s="92"/>
      <c r="K6" s="92"/>
      <c r="L6" s="92"/>
      <c r="N6" s="92"/>
      <c r="O6" s="92"/>
      <c r="P6" s="92"/>
      <c r="Q6" s="92"/>
      <c r="R6" s="92"/>
    </row>
    <row r="7" spans="1:18" ht="16" customHeight="1" x14ac:dyDescent="0.15">
      <c r="A7" s="119"/>
      <c r="B7" s="119"/>
      <c r="C7" s="92"/>
      <c r="D7" s="92"/>
      <c r="E7" s="92"/>
      <c r="F7" s="92"/>
      <c r="G7" s="92"/>
      <c r="H7" s="92"/>
      <c r="I7" s="92"/>
      <c r="J7" s="92"/>
      <c r="K7" s="92"/>
      <c r="L7" s="92"/>
      <c r="N7" s="92"/>
      <c r="O7" s="92"/>
      <c r="P7" s="92"/>
      <c r="Q7" s="92"/>
      <c r="R7" s="92"/>
    </row>
    <row r="8" spans="1:18" s="92" customFormat="1" x14ac:dyDescent="0.15"/>
    <row r="9" spans="1:18" s="92" customFormat="1" x14ac:dyDescent="0.15">
      <c r="A9" s="106">
        <v>0</v>
      </c>
      <c r="B9" s="106"/>
      <c r="C9" s="106"/>
    </row>
    <row r="10" spans="1:18" x14ac:dyDescent="0.15">
      <c r="A10" s="97">
        <v>0</v>
      </c>
      <c r="B10" s="97">
        <v>0</v>
      </c>
      <c r="C10" s="97">
        <v>0</v>
      </c>
      <c r="F10" s="92"/>
      <c r="G10" s="92"/>
    </row>
    <row r="11" spans="1:18" x14ac:dyDescent="0.15">
      <c r="A11" s="116">
        <v>0</v>
      </c>
      <c r="B11" s="120">
        <v>0</v>
      </c>
      <c r="C11" s="121" t="str">
        <f ca="1">_xlfn.IFS(ISBLANK(Assumptions!C11),"",IF(NOT(ISNA('#_Assumptions'!C11)),IF(ISNA(Assumptions!C11),TRUE,FALSE),FALSE),"StuNAMsg",IF(AND(ISNA('#_Assumptions'!C11),ISNA(Assumptions!C11)),TRUE,FALSE),"PerfectMsg",IF(NOT(ISERROR('#_Assumptions'!C11)),IF(ISERROR(Assumptions!C11),TRUE,FALSE),FALSE),"StuErrorMsg",IF(TYPE('#_Assumptions'!C11)&lt;&gt;TYPE(Assumptions!C11),TRUE,FALSE),"WrongTypeMsg",IF(_xlfn.ISFORMULA('#_Assumptions'!C11),IF(NOT(_xlfn.ISFORMULA(Assumptions!C11)),TRUE),FALSE),"MissingFormulaMsg",IF(NOT(AND(ISNUMBER(FIND("[",_xlfn.FORMULATEXT('#_Assumptions'!C11))),ISNUMBER(FIND("!",_xlfn.FORMULATEXT('#_Assumptions'!C11))))),AND(ISNUMBER(FIND("[",_xlfn.FORMULATEXT(Assumptions!C11))),ISNUMBER(FIND("!",_xlfn.FORMULATEXT(Assumptions!C11)))),FALSE),"ExternalRefsMsg",IF(ISNUMBER('#_Assumptions'!C11),IF(ABS('#_Assumptions'!C11-Assumptions!C11)&gt;0.00001,TRUE,FALSE),IF('#_Assumptions'!C11&lt;&gt;Assumptions!C11,TRUE,FALSE)),IF(ISNUMBER('#_Assumptions'!C11),IF('#_Assumptions'!C11&gt;Assumptions!C11,"TooLow","TooHigh"),"WrongAnswer"),NOT(_xlfn.ISFORMULA('#_Assumptions'!C11)),"PerfectMsg",IF((LEN(SUBSTITUTE(SUBSTITUTE(SUBSTITUTE(SUBSTITUTE(SUBSTITUTE(SUBSTITUTE(SUBSTITUTE(SUBSTITUTE(SUBSTITUTE(SUBSTITUTE(SUBSTITUTE(SUBSTITUTE(SUBSTITUTE(SUBSTITUTE(SUBSTITUTE(SUBSTITUTE(SUBSTITUTE(SUBSTITUTE(SUBSTITUTE(SUBSTITUTE(SUBSTITUTE(SUBSTITUTE(SUBSTITUTE(SUBSTITUTE(IF(_xlfn.ISFORMULA(Assumptions!C11),_xlfn.FORMULATEXT(Assumptions!C11),Assumptions!C11)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Assumptions!C11),_xlfn.FORMULATEXT(Assumptions!C11),Assumptions!C11)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Assumptions'!C11),_xlfn.FORMULATEXT('#_Assumptions'!C11),'#_Assumptions'!C11)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Assumptions'!C11),_xlfn.FORMULATEXT('#_Assumptions'!C11),'#_Assumptions'!C11),"9","#"),"8","#"),"7","#"),"6","#"),"5","#"),"4","#"),"3","#"),"2","#"),"1","#"),"0","#"),CHAR(10),""),"$","")," ",""),",","@"),"&gt;","@"),"&lt;","@"),"=","@"),")","@"),"(","@"),"^","@"),"/","@"),"+","@"),"*","@"),"-","@"),"@#","")))/2,TRUE,FALSE),"HardCodeMsg",IF(LEN(IF(_xlfn.ISFORMULA(Assumptions!C11),_xlfn.FORMULATEXT(Assumptions!C11),Assumptions!C11))-LEN(SUBSTITUTE(IF(_xlfn.ISFORMULA(Assumptions!C11),_xlfn.FORMULATEXT(Assumptions!C11),Assumptions!C11),"""",""))&gt;LEN(IF(_xlfn.ISFORMULA('#_Assumptions'!C11),_xlfn.FORMULATEXT('#_Assumptions'!C11),'#_Assumptions'!C11))-LEN(SUBSTITUTE(IF(_xlfn.ISFORMULA('#_Assumptions'!C11),_xlfn.FORMULATEXT('#_Assumptions'!C11),'#_Assumptions'!C11),"""","")),TRUE,FALSE),"HardQuoteMsg",IF(LEN(IF(_xlfn.ISFORMULA(Assumptions!C11),_xlfn.FORMULATEXT(Assumptions!C11),Assumptions!C11))-LEN(SUBSTITUTE(IF(_xlfn.ISFORMULA(Assumptions!C11),_xlfn.FORMULATEXT(Assumptions!C11),Assumptions!C11),"$",""))&lt;0.5*(LEN(IF(_xlfn.ISFORMULA('#_Assumptions'!C11),_xlfn.FORMULATEXT('#_Assumptions'!C11),'#_Assumptions'!C11))-LEN(SUBSTITUTE(IF(_xlfn.ISFORMULA('#_Assumptions'!C11),_xlfn.FORMULATEXT('#_Assumptions'!C11),'#_Assumptions'!C11),"$",""))),TRUE,FALSE),"MissingAbsMsg",TRUE,"PerfectMsg")</f>
        <v/>
      </c>
      <c r="D11" s="99">
        <v>0</v>
      </c>
    </row>
    <row r="12" spans="1:18" x14ac:dyDescent="0.15">
      <c r="A12" s="116">
        <v>0</v>
      </c>
      <c r="B12" s="120">
        <v>0</v>
      </c>
      <c r="C12" s="121" t="str">
        <f ca="1">_xlfn.IFS(ISBLANK(Assumptions!C12),"",IF(NOT(ISNA('#_Assumptions'!C12)),IF(ISNA(Assumptions!C12),TRUE,FALSE),FALSE),"StuNAMsg",IF(AND(ISNA('#_Assumptions'!C12),ISNA(Assumptions!C12)),TRUE,FALSE),"PerfectMsg",IF(NOT(ISERROR('#_Assumptions'!C12)),IF(ISERROR(Assumptions!C12),TRUE,FALSE),FALSE),"StuErrorMsg",IF(TYPE('#_Assumptions'!C12)&lt;&gt;TYPE(Assumptions!C12),TRUE,FALSE),"WrongTypeMsg",IF(_xlfn.ISFORMULA('#_Assumptions'!C12),IF(NOT(_xlfn.ISFORMULA(Assumptions!C12)),TRUE),FALSE),"MissingFormulaMsg",IF(NOT(AND(ISNUMBER(FIND("[",_xlfn.FORMULATEXT('#_Assumptions'!C12))),ISNUMBER(FIND("!",_xlfn.FORMULATEXT('#_Assumptions'!C12))))),AND(ISNUMBER(FIND("[",_xlfn.FORMULATEXT(Assumptions!C12))),ISNUMBER(FIND("!",_xlfn.FORMULATEXT(Assumptions!C12)))),FALSE),"ExternalRefsMsg",IF(ISNUMBER('#_Assumptions'!C12),IF(ABS('#_Assumptions'!C12-Assumptions!C12)&gt;0.00001,TRUE,FALSE),IF('#_Assumptions'!C12&lt;&gt;Assumptions!C12,TRUE,FALSE)),IF(ISNUMBER('#_Assumptions'!C12),IF('#_Assumptions'!C12&gt;Assumptions!C12,"TooLow","TooHigh"),"WrongAnswer"),NOT(_xlfn.ISFORMULA('#_Assumptions'!C12)),"PerfectMsg",IF((LEN(SUBSTITUTE(SUBSTITUTE(SUBSTITUTE(SUBSTITUTE(SUBSTITUTE(SUBSTITUTE(SUBSTITUTE(SUBSTITUTE(SUBSTITUTE(SUBSTITUTE(SUBSTITUTE(SUBSTITUTE(SUBSTITUTE(SUBSTITUTE(SUBSTITUTE(SUBSTITUTE(SUBSTITUTE(SUBSTITUTE(SUBSTITUTE(SUBSTITUTE(SUBSTITUTE(SUBSTITUTE(SUBSTITUTE(SUBSTITUTE(IF(_xlfn.ISFORMULA(Assumptions!C12),_xlfn.FORMULATEXT(Assumptions!C12),Assumptions!C12)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Assumptions!C12),_xlfn.FORMULATEXT(Assumptions!C12),Assumptions!C12)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Assumptions'!C12),_xlfn.FORMULATEXT('#_Assumptions'!C12),'#_Assumptions'!C12)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Assumptions'!C12),_xlfn.FORMULATEXT('#_Assumptions'!C12),'#_Assumptions'!C12),"9","#"),"8","#"),"7","#"),"6","#"),"5","#"),"4","#"),"3","#"),"2","#"),"1","#"),"0","#"),CHAR(10),""),"$","")," ",""),",","@"),"&gt;","@"),"&lt;","@"),"=","@"),")","@"),"(","@"),"^","@"),"/","@"),"+","@"),"*","@"),"-","@"),"@#","")))/2,TRUE,FALSE),"HardCodeMsg",IF(LEN(IF(_xlfn.ISFORMULA(Assumptions!C12),_xlfn.FORMULATEXT(Assumptions!C12),Assumptions!C12))-LEN(SUBSTITUTE(IF(_xlfn.ISFORMULA(Assumptions!C12),_xlfn.FORMULATEXT(Assumptions!C12),Assumptions!C12),"""",""))&gt;LEN(IF(_xlfn.ISFORMULA('#_Assumptions'!C12),_xlfn.FORMULATEXT('#_Assumptions'!C12),'#_Assumptions'!C12))-LEN(SUBSTITUTE(IF(_xlfn.ISFORMULA('#_Assumptions'!C12),_xlfn.FORMULATEXT('#_Assumptions'!C12),'#_Assumptions'!C12),"""","")),TRUE,FALSE),"HardQuoteMsg",IF(LEN(IF(_xlfn.ISFORMULA(Assumptions!C12),_xlfn.FORMULATEXT(Assumptions!C12),Assumptions!C12))-LEN(SUBSTITUTE(IF(_xlfn.ISFORMULA(Assumptions!C12),_xlfn.FORMULATEXT(Assumptions!C12),Assumptions!C12),"$",""))&lt;0.5*(LEN(IF(_xlfn.ISFORMULA('#_Assumptions'!C12),_xlfn.FORMULATEXT('#_Assumptions'!C12),'#_Assumptions'!C12))-LEN(SUBSTITUTE(IF(_xlfn.ISFORMULA('#_Assumptions'!C12),_xlfn.FORMULATEXT('#_Assumptions'!C12),'#_Assumptions'!C12),"$",""))),TRUE,FALSE),"MissingAbsMsg",TRUE,"PerfectMsg")</f>
        <v/>
      </c>
      <c r="D12" s="92"/>
    </row>
    <row r="13" spans="1:18" x14ac:dyDescent="0.15">
      <c r="A13" s="116">
        <v>0</v>
      </c>
      <c r="B13" s="120">
        <v>0</v>
      </c>
      <c r="C13" s="121" t="str">
        <f ca="1">_xlfn.IFS(ISBLANK(Assumptions!C13),"",IF(NOT(ISNA('#_Assumptions'!C13)),IF(ISNA(Assumptions!C13),TRUE,FALSE),FALSE),"StuNAMsg",IF(AND(ISNA('#_Assumptions'!C13),ISNA(Assumptions!C13)),TRUE,FALSE),"PerfectMsg",IF(NOT(ISERROR('#_Assumptions'!C13)),IF(ISERROR(Assumptions!C13),TRUE,FALSE),FALSE),"StuErrorMsg",IF(TYPE('#_Assumptions'!C13)&lt;&gt;TYPE(Assumptions!C13),TRUE,FALSE),"WrongTypeMsg",IF(_xlfn.ISFORMULA('#_Assumptions'!C13),IF(NOT(_xlfn.ISFORMULA(Assumptions!C13)),TRUE),FALSE),"MissingFormulaMsg",IF(NOT(AND(ISNUMBER(FIND("[",_xlfn.FORMULATEXT('#_Assumptions'!C13))),ISNUMBER(FIND("!",_xlfn.FORMULATEXT('#_Assumptions'!C13))))),AND(ISNUMBER(FIND("[",_xlfn.FORMULATEXT(Assumptions!C13))),ISNUMBER(FIND("!",_xlfn.FORMULATEXT(Assumptions!C13)))),FALSE),"ExternalRefsMsg",IF(ISNUMBER('#_Assumptions'!C13),IF(ABS('#_Assumptions'!C13-Assumptions!C13)&gt;0.00001,TRUE,FALSE),IF('#_Assumptions'!C13&lt;&gt;Assumptions!C13,TRUE,FALSE)),IF(ISNUMBER('#_Assumptions'!C13),IF('#_Assumptions'!C13&gt;Assumptions!C13,"TooLow","TooHigh"),"WrongAnswer"),NOT(_xlfn.ISFORMULA('#_Assumptions'!C13)),"PerfectMsg",IF((LEN(SUBSTITUTE(SUBSTITUTE(SUBSTITUTE(SUBSTITUTE(SUBSTITUTE(SUBSTITUTE(SUBSTITUTE(SUBSTITUTE(SUBSTITUTE(SUBSTITUTE(SUBSTITUTE(SUBSTITUTE(SUBSTITUTE(SUBSTITUTE(SUBSTITUTE(SUBSTITUTE(SUBSTITUTE(SUBSTITUTE(SUBSTITUTE(SUBSTITUTE(SUBSTITUTE(SUBSTITUTE(SUBSTITUTE(SUBSTITUTE(IF(_xlfn.ISFORMULA(Assumptions!C13),_xlfn.FORMULATEXT(Assumptions!C13),Assumptions!C13)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Assumptions!C13),_xlfn.FORMULATEXT(Assumptions!C13),Assumptions!C13)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Assumptions'!C13),_xlfn.FORMULATEXT('#_Assumptions'!C13),'#_Assumptions'!C13)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Assumptions'!C13),_xlfn.FORMULATEXT('#_Assumptions'!C13),'#_Assumptions'!C13),"9","#"),"8","#"),"7","#"),"6","#"),"5","#"),"4","#"),"3","#"),"2","#"),"1","#"),"0","#"),CHAR(10),""),"$","")," ",""),",","@"),"&gt;","@"),"&lt;","@"),"=","@"),")","@"),"(","@"),"^","@"),"/","@"),"+","@"),"*","@"),"-","@"),"@#","")))/2,TRUE,FALSE),"HardCodeMsg",IF(LEN(IF(_xlfn.ISFORMULA(Assumptions!C13),_xlfn.FORMULATEXT(Assumptions!C13),Assumptions!C13))-LEN(SUBSTITUTE(IF(_xlfn.ISFORMULA(Assumptions!C13),_xlfn.FORMULATEXT(Assumptions!C13),Assumptions!C13),"""",""))&gt;LEN(IF(_xlfn.ISFORMULA('#_Assumptions'!C13),_xlfn.FORMULATEXT('#_Assumptions'!C13),'#_Assumptions'!C13))-LEN(SUBSTITUTE(IF(_xlfn.ISFORMULA('#_Assumptions'!C13),_xlfn.FORMULATEXT('#_Assumptions'!C13),'#_Assumptions'!C13),"""","")),TRUE,FALSE),"HardQuoteMsg",IF(LEN(IF(_xlfn.ISFORMULA(Assumptions!C13),_xlfn.FORMULATEXT(Assumptions!C13),Assumptions!C13))-LEN(SUBSTITUTE(IF(_xlfn.ISFORMULA(Assumptions!C13),_xlfn.FORMULATEXT(Assumptions!C13),Assumptions!C13),"$",""))&lt;0.5*(LEN(IF(_xlfn.ISFORMULA('#_Assumptions'!C13),_xlfn.FORMULATEXT('#_Assumptions'!C13),'#_Assumptions'!C13))-LEN(SUBSTITUTE(IF(_xlfn.ISFORMULA('#_Assumptions'!C13),_xlfn.FORMULATEXT('#_Assumptions'!C13),'#_Assumptions'!C13),"$",""))),TRUE,FALSE),"MissingAbsMsg",TRUE,"PerfectMsg")</f>
        <v/>
      </c>
      <c r="D13" s="92"/>
    </row>
    <row r="14" spans="1:18" x14ac:dyDescent="0.15">
      <c r="A14" s="116">
        <v>0</v>
      </c>
      <c r="B14" s="120">
        <v>0</v>
      </c>
      <c r="C14" s="121" t="str">
        <f ca="1">_xlfn.IFS(ISBLANK(Assumptions!C14),"",IF(NOT(ISNA('#_Assumptions'!C14)),IF(ISNA(Assumptions!C14),TRUE,FALSE),FALSE),"StuNAMsg",IF(AND(ISNA('#_Assumptions'!C14),ISNA(Assumptions!C14)),TRUE,FALSE),"PerfectMsg",IF(NOT(ISERROR('#_Assumptions'!C14)),IF(ISERROR(Assumptions!C14),TRUE,FALSE),FALSE),"StuErrorMsg",IF(TYPE('#_Assumptions'!C14)&lt;&gt;TYPE(Assumptions!C14),TRUE,FALSE),"WrongTypeMsg",IF(_xlfn.ISFORMULA('#_Assumptions'!C14),IF(NOT(_xlfn.ISFORMULA(Assumptions!C14)),TRUE),FALSE),"MissingFormulaMsg",IF(NOT(AND(ISNUMBER(FIND("[",_xlfn.FORMULATEXT('#_Assumptions'!C14))),ISNUMBER(FIND("!",_xlfn.FORMULATEXT('#_Assumptions'!C14))))),AND(ISNUMBER(FIND("[",_xlfn.FORMULATEXT(Assumptions!C14))),ISNUMBER(FIND("!",_xlfn.FORMULATEXT(Assumptions!C14)))),FALSE),"ExternalRefsMsg",IF(ISNUMBER('#_Assumptions'!C14),IF(ABS('#_Assumptions'!C14-Assumptions!C14)&gt;0.00001,TRUE,FALSE),IF('#_Assumptions'!C14&lt;&gt;Assumptions!C14,TRUE,FALSE)),IF(ISNUMBER('#_Assumptions'!C14),IF('#_Assumptions'!C14&gt;Assumptions!C14,"TooLow","TooHigh"),"WrongAnswer"),NOT(_xlfn.ISFORMULA('#_Assumptions'!C14)),"PerfectMsg",IF((LEN(SUBSTITUTE(SUBSTITUTE(SUBSTITUTE(SUBSTITUTE(SUBSTITUTE(SUBSTITUTE(SUBSTITUTE(SUBSTITUTE(SUBSTITUTE(SUBSTITUTE(SUBSTITUTE(SUBSTITUTE(SUBSTITUTE(SUBSTITUTE(SUBSTITUTE(SUBSTITUTE(SUBSTITUTE(SUBSTITUTE(SUBSTITUTE(SUBSTITUTE(SUBSTITUTE(SUBSTITUTE(SUBSTITUTE(SUBSTITUTE(IF(_xlfn.ISFORMULA(Assumptions!C14),_xlfn.FORMULATEXT(Assumptions!C14),Assumptions!C14)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Assumptions!C14),_xlfn.FORMULATEXT(Assumptions!C14),Assumptions!C14)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Assumptions'!C14),_xlfn.FORMULATEXT('#_Assumptions'!C14),'#_Assumptions'!C14)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Assumptions'!C14),_xlfn.FORMULATEXT('#_Assumptions'!C14),'#_Assumptions'!C14),"9","#"),"8","#"),"7","#"),"6","#"),"5","#"),"4","#"),"3","#"),"2","#"),"1","#"),"0","#"),CHAR(10),""),"$","")," ",""),",","@"),"&gt;","@"),"&lt;","@"),"=","@"),")","@"),"(","@"),"^","@"),"/","@"),"+","@"),"*","@"),"-","@"),"@#","")))/2,TRUE,FALSE),"HardCodeMsg",IF(LEN(IF(_xlfn.ISFORMULA(Assumptions!C14),_xlfn.FORMULATEXT(Assumptions!C14),Assumptions!C14))-LEN(SUBSTITUTE(IF(_xlfn.ISFORMULA(Assumptions!C14),_xlfn.FORMULATEXT(Assumptions!C14),Assumptions!C14),"""",""))&gt;LEN(IF(_xlfn.ISFORMULA('#_Assumptions'!C14),_xlfn.FORMULATEXT('#_Assumptions'!C14),'#_Assumptions'!C14))-LEN(SUBSTITUTE(IF(_xlfn.ISFORMULA('#_Assumptions'!C14),_xlfn.FORMULATEXT('#_Assumptions'!C14),'#_Assumptions'!C14),"""","")),TRUE,FALSE),"HardQuoteMsg",IF(LEN(IF(_xlfn.ISFORMULA(Assumptions!C14),_xlfn.FORMULATEXT(Assumptions!C14),Assumptions!C14))-LEN(SUBSTITUTE(IF(_xlfn.ISFORMULA(Assumptions!C14),_xlfn.FORMULATEXT(Assumptions!C14),Assumptions!C14),"$",""))&lt;0.5*(LEN(IF(_xlfn.ISFORMULA('#_Assumptions'!C14),_xlfn.FORMULATEXT('#_Assumptions'!C14),'#_Assumptions'!C14))-LEN(SUBSTITUTE(IF(_xlfn.ISFORMULA('#_Assumptions'!C14),_xlfn.FORMULATEXT('#_Assumptions'!C14),'#_Assumptions'!C14),"$",""))),TRUE,FALSE),"MissingAbsMsg",TRUE,"PerfectMsg")</f>
        <v/>
      </c>
      <c r="D14" s="92"/>
    </row>
    <row r="15" spans="1:18" x14ac:dyDescent="0.15">
      <c r="A15" s="116">
        <v>0</v>
      </c>
      <c r="B15" s="120">
        <v>0</v>
      </c>
      <c r="C15" s="121" t="str">
        <f ca="1">_xlfn.IFS(ISBLANK(Assumptions!C15),"",IF(NOT(ISNA('#_Assumptions'!C15)),IF(ISNA(Assumptions!C15),TRUE,FALSE),FALSE),"StuNAMsg",IF(AND(ISNA('#_Assumptions'!C15),ISNA(Assumptions!C15)),TRUE,FALSE),"PerfectMsg",IF(NOT(ISERROR('#_Assumptions'!C15)),IF(ISERROR(Assumptions!C15),TRUE,FALSE),FALSE),"StuErrorMsg",IF(TYPE('#_Assumptions'!C15)&lt;&gt;TYPE(Assumptions!C15),TRUE,FALSE),"WrongTypeMsg",IF(_xlfn.ISFORMULA('#_Assumptions'!C15),IF(NOT(_xlfn.ISFORMULA(Assumptions!C15)),TRUE),FALSE),"MissingFormulaMsg",IF(NOT(AND(ISNUMBER(FIND("[",_xlfn.FORMULATEXT('#_Assumptions'!C15))),ISNUMBER(FIND("!",_xlfn.FORMULATEXT('#_Assumptions'!C15))))),AND(ISNUMBER(FIND("[",_xlfn.FORMULATEXT(Assumptions!C15))),ISNUMBER(FIND("!",_xlfn.FORMULATEXT(Assumptions!C15)))),FALSE),"ExternalRefsMsg",IF(ISNUMBER('#_Assumptions'!C15),IF(ABS('#_Assumptions'!C15-Assumptions!C15)&gt;0.00001,TRUE,FALSE),IF('#_Assumptions'!C15&lt;&gt;Assumptions!C15,TRUE,FALSE)),IF(ISNUMBER('#_Assumptions'!C15),IF('#_Assumptions'!C15&gt;Assumptions!C15,"TooLow","TooHigh"),"WrongAnswer"),NOT(_xlfn.ISFORMULA('#_Assumptions'!C15)),"PerfectMsg",IF((LEN(SUBSTITUTE(SUBSTITUTE(SUBSTITUTE(SUBSTITUTE(SUBSTITUTE(SUBSTITUTE(SUBSTITUTE(SUBSTITUTE(SUBSTITUTE(SUBSTITUTE(SUBSTITUTE(SUBSTITUTE(SUBSTITUTE(SUBSTITUTE(SUBSTITUTE(SUBSTITUTE(SUBSTITUTE(SUBSTITUTE(SUBSTITUTE(SUBSTITUTE(SUBSTITUTE(SUBSTITUTE(SUBSTITUTE(SUBSTITUTE(IF(_xlfn.ISFORMULA(Assumptions!C15),_xlfn.FORMULATEXT(Assumptions!C15),Assumptions!C15)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Assumptions!C15),_xlfn.FORMULATEXT(Assumptions!C15),Assumptions!C15)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Assumptions'!C15),_xlfn.FORMULATEXT('#_Assumptions'!C15),'#_Assumptions'!C15)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Assumptions'!C15),_xlfn.FORMULATEXT('#_Assumptions'!C15),'#_Assumptions'!C15),"9","#"),"8","#"),"7","#"),"6","#"),"5","#"),"4","#"),"3","#"),"2","#"),"1","#"),"0","#"),CHAR(10),""),"$","")," ",""),",","@"),"&gt;","@"),"&lt;","@"),"=","@"),")","@"),"(","@"),"^","@"),"/","@"),"+","@"),"*","@"),"-","@"),"@#","")))/2,TRUE,FALSE),"HardCodeMsg",IF(LEN(IF(_xlfn.ISFORMULA(Assumptions!C15),_xlfn.FORMULATEXT(Assumptions!C15),Assumptions!C15))-LEN(SUBSTITUTE(IF(_xlfn.ISFORMULA(Assumptions!C15),_xlfn.FORMULATEXT(Assumptions!C15),Assumptions!C15),"""",""))&gt;LEN(IF(_xlfn.ISFORMULA('#_Assumptions'!C15),_xlfn.FORMULATEXT('#_Assumptions'!C15),'#_Assumptions'!C15))-LEN(SUBSTITUTE(IF(_xlfn.ISFORMULA('#_Assumptions'!C15),_xlfn.FORMULATEXT('#_Assumptions'!C15),'#_Assumptions'!C15),"""","")),TRUE,FALSE),"HardQuoteMsg",IF(LEN(IF(_xlfn.ISFORMULA(Assumptions!C15),_xlfn.FORMULATEXT(Assumptions!C15),Assumptions!C15))-LEN(SUBSTITUTE(IF(_xlfn.ISFORMULA(Assumptions!C15),_xlfn.FORMULATEXT(Assumptions!C15),Assumptions!C15),"$",""))&lt;0.5*(LEN(IF(_xlfn.ISFORMULA('#_Assumptions'!C15),_xlfn.FORMULATEXT('#_Assumptions'!C15),'#_Assumptions'!C15))-LEN(SUBSTITUTE(IF(_xlfn.ISFORMULA('#_Assumptions'!C15),_xlfn.FORMULATEXT('#_Assumptions'!C15),'#_Assumptions'!C15),"$",""))),TRUE,FALSE),"MissingAbsMsg",TRUE,"PerfectMsg")</f>
        <v/>
      </c>
      <c r="D15" s="92"/>
    </row>
    <row r="16" spans="1:18" x14ac:dyDescent="0.15">
      <c r="A16" s="116">
        <v>0</v>
      </c>
      <c r="B16" s="120">
        <v>0</v>
      </c>
      <c r="C16" s="121" t="str">
        <f ca="1">_xlfn.IFS(ISBLANK(Assumptions!C16),"",IF(NOT(ISNA('#_Assumptions'!C16)),IF(ISNA(Assumptions!C16),TRUE,FALSE),FALSE),"StuNAMsg",IF(AND(ISNA('#_Assumptions'!C16),ISNA(Assumptions!C16)),TRUE,FALSE),"PerfectMsg",IF(NOT(ISERROR('#_Assumptions'!C16)),IF(ISERROR(Assumptions!C16),TRUE,FALSE),FALSE),"StuErrorMsg",IF(TYPE('#_Assumptions'!C16)&lt;&gt;TYPE(Assumptions!C16),TRUE,FALSE),"WrongTypeMsg",IF(_xlfn.ISFORMULA('#_Assumptions'!C16),IF(NOT(_xlfn.ISFORMULA(Assumptions!C16)),TRUE),FALSE),"MissingFormulaMsg",IF(NOT(AND(ISNUMBER(FIND("[",_xlfn.FORMULATEXT('#_Assumptions'!C16))),ISNUMBER(FIND("!",_xlfn.FORMULATEXT('#_Assumptions'!C16))))),AND(ISNUMBER(FIND("[",_xlfn.FORMULATEXT(Assumptions!C16))),ISNUMBER(FIND("!",_xlfn.FORMULATEXT(Assumptions!C16)))),FALSE),"ExternalRefsMsg",IF(ISNUMBER('#_Assumptions'!C16),IF(ABS('#_Assumptions'!C16-Assumptions!C16)&gt;0.00001,TRUE,FALSE),IF('#_Assumptions'!C16&lt;&gt;Assumptions!C16,TRUE,FALSE)),IF(ISNUMBER('#_Assumptions'!C16),IF('#_Assumptions'!C16&gt;Assumptions!C16,"TooLow","TooHigh"),"WrongAnswer"),NOT(_xlfn.ISFORMULA('#_Assumptions'!C16)),"PerfectMsg",IF((LEN(SUBSTITUTE(SUBSTITUTE(SUBSTITUTE(SUBSTITUTE(SUBSTITUTE(SUBSTITUTE(SUBSTITUTE(SUBSTITUTE(SUBSTITUTE(SUBSTITUTE(SUBSTITUTE(SUBSTITUTE(SUBSTITUTE(SUBSTITUTE(SUBSTITUTE(SUBSTITUTE(SUBSTITUTE(SUBSTITUTE(SUBSTITUTE(SUBSTITUTE(SUBSTITUTE(SUBSTITUTE(SUBSTITUTE(SUBSTITUTE(IF(_xlfn.ISFORMULA(Assumptions!C16),_xlfn.FORMULATEXT(Assumptions!C16),Assumptions!C16)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Assumptions!C16),_xlfn.FORMULATEXT(Assumptions!C16),Assumptions!C16)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Assumptions'!C16),_xlfn.FORMULATEXT('#_Assumptions'!C16),'#_Assumptions'!C16)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Assumptions'!C16),_xlfn.FORMULATEXT('#_Assumptions'!C16),'#_Assumptions'!C16),"9","#"),"8","#"),"7","#"),"6","#"),"5","#"),"4","#"),"3","#"),"2","#"),"1","#"),"0","#"),CHAR(10),""),"$","")," ",""),",","@"),"&gt;","@"),"&lt;","@"),"=","@"),")","@"),"(","@"),"^","@"),"/","@"),"+","@"),"*","@"),"-","@"),"@#","")))/2,TRUE,FALSE),"HardCodeMsg",IF(LEN(IF(_xlfn.ISFORMULA(Assumptions!C16),_xlfn.FORMULATEXT(Assumptions!C16),Assumptions!C16))-LEN(SUBSTITUTE(IF(_xlfn.ISFORMULA(Assumptions!C16),_xlfn.FORMULATEXT(Assumptions!C16),Assumptions!C16),"""",""))&gt;LEN(IF(_xlfn.ISFORMULA('#_Assumptions'!C16),_xlfn.FORMULATEXT('#_Assumptions'!C16),'#_Assumptions'!C16))-LEN(SUBSTITUTE(IF(_xlfn.ISFORMULA('#_Assumptions'!C16),_xlfn.FORMULATEXT('#_Assumptions'!C16),'#_Assumptions'!C16),"""","")),TRUE,FALSE),"HardQuoteMsg",IF(LEN(IF(_xlfn.ISFORMULA(Assumptions!C16),_xlfn.FORMULATEXT(Assumptions!C16),Assumptions!C16))-LEN(SUBSTITUTE(IF(_xlfn.ISFORMULA(Assumptions!C16),_xlfn.FORMULATEXT(Assumptions!C16),Assumptions!C16),"$",""))&lt;0.5*(LEN(IF(_xlfn.ISFORMULA('#_Assumptions'!C16),_xlfn.FORMULATEXT('#_Assumptions'!C16),'#_Assumptions'!C16))-LEN(SUBSTITUTE(IF(_xlfn.ISFORMULA('#_Assumptions'!C16),_xlfn.FORMULATEXT('#_Assumptions'!C16),'#_Assumptions'!C16),"$",""))),TRUE,FALSE),"MissingAbsMsg",TRUE,"PerfectMsg")</f>
        <v/>
      </c>
      <c r="D16" s="92"/>
    </row>
    <row r="17" spans="1:4" x14ac:dyDescent="0.15">
      <c r="A17" s="116">
        <v>0</v>
      </c>
      <c r="B17" s="120">
        <v>0</v>
      </c>
      <c r="C17" s="121" t="str">
        <f ca="1">_xlfn.IFS(ISBLANK(Assumptions!C17),"",IF(NOT(ISNA('#_Assumptions'!C17)),IF(ISNA(Assumptions!C17),TRUE,FALSE),FALSE),"StuNAMsg",IF(AND(ISNA('#_Assumptions'!C17),ISNA(Assumptions!C17)),TRUE,FALSE),"PerfectMsg",IF(NOT(ISERROR('#_Assumptions'!C17)),IF(ISERROR(Assumptions!C17),TRUE,FALSE),FALSE),"StuErrorMsg",IF(TYPE('#_Assumptions'!C17)&lt;&gt;TYPE(Assumptions!C17),TRUE,FALSE),"WrongTypeMsg",IF(_xlfn.ISFORMULA('#_Assumptions'!C17),IF(NOT(_xlfn.ISFORMULA(Assumptions!C17)),TRUE),FALSE),"MissingFormulaMsg",IF(NOT(AND(ISNUMBER(FIND("[",_xlfn.FORMULATEXT('#_Assumptions'!C17))),ISNUMBER(FIND("!",_xlfn.FORMULATEXT('#_Assumptions'!C17))))),AND(ISNUMBER(FIND("[",_xlfn.FORMULATEXT(Assumptions!C17))),ISNUMBER(FIND("!",_xlfn.FORMULATEXT(Assumptions!C17)))),FALSE),"ExternalRefsMsg",IF(ISNUMBER('#_Assumptions'!C17),IF(ABS('#_Assumptions'!C17-Assumptions!C17)&gt;0.00001,TRUE,FALSE),IF('#_Assumptions'!C17&lt;&gt;Assumptions!C17,TRUE,FALSE)),IF(ISNUMBER('#_Assumptions'!C17),IF('#_Assumptions'!C17&gt;Assumptions!C17,"TooLow","TooHigh"),"WrongAnswer"),NOT(_xlfn.ISFORMULA('#_Assumptions'!C17)),"PerfectMsg",IF((LEN(SUBSTITUTE(SUBSTITUTE(SUBSTITUTE(SUBSTITUTE(SUBSTITUTE(SUBSTITUTE(SUBSTITUTE(SUBSTITUTE(SUBSTITUTE(SUBSTITUTE(SUBSTITUTE(SUBSTITUTE(SUBSTITUTE(SUBSTITUTE(SUBSTITUTE(SUBSTITUTE(SUBSTITUTE(SUBSTITUTE(SUBSTITUTE(SUBSTITUTE(SUBSTITUTE(SUBSTITUTE(SUBSTITUTE(SUBSTITUTE(IF(_xlfn.ISFORMULA(Assumptions!C17),_xlfn.FORMULATEXT(Assumptions!C17),Assumptions!C17)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Assumptions!C17),_xlfn.FORMULATEXT(Assumptions!C17),Assumptions!C17)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Assumptions'!C17),_xlfn.FORMULATEXT('#_Assumptions'!C17),'#_Assumptions'!C17)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Assumptions'!C17),_xlfn.FORMULATEXT('#_Assumptions'!C17),'#_Assumptions'!C17),"9","#"),"8","#"),"7","#"),"6","#"),"5","#"),"4","#"),"3","#"),"2","#"),"1","#"),"0","#"),CHAR(10),""),"$","")," ",""),",","@"),"&gt;","@"),"&lt;","@"),"=","@"),")","@"),"(","@"),"^","@"),"/","@"),"+","@"),"*","@"),"-","@"),"@#","")))/2,TRUE,FALSE),"HardCodeMsg",IF(LEN(IF(_xlfn.ISFORMULA(Assumptions!C17),_xlfn.FORMULATEXT(Assumptions!C17),Assumptions!C17))-LEN(SUBSTITUTE(IF(_xlfn.ISFORMULA(Assumptions!C17),_xlfn.FORMULATEXT(Assumptions!C17),Assumptions!C17),"""",""))&gt;LEN(IF(_xlfn.ISFORMULA('#_Assumptions'!C17),_xlfn.FORMULATEXT('#_Assumptions'!C17),'#_Assumptions'!C17))-LEN(SUBSTITUTE(IF(_xlfn.ISFORMULA('#_Assumptions'!C17),_xlfn.FORMULATEXT('#_Assumptions'!C17),'#_Assumptions'!C17),"""","")),TRUE,FALSE),"HardQuoteMsg",IF(LEN(IF(_xlfn.ISFORMULA(Assumptions!C17),_xlfn.FORMULATEXT(Assumptions!C17),Assumptions!C17))-LEN(SUBSTITUTE(IF(_xlfn.ISFORMULA(Assumptions!C17),_xlfn.FORMULATEXT(Assumptions!C17),Assumptions!C17),"$",""))&lt;0.5*(LEN(IF(_xlfn.ISFORMULA('#_Assumptions'!C17),_xlfn.FORMULATEXT('#_Assumptions'!C17),'#_Assumptions'!C17))-LEN(SUBSTITUTE(IF(_xlfn.ISFORMULA('#_Assumptions'!C17),_xlfn.FORMULATEXT('#_Assumptions'!C17),'#_Assumptions'!C17),"$",""))),TRUE,FALSE),"MissingAbsMsg",TRUE,"PerfectMsg")</f>
        <v/>
      </c>
      <c r="D17" s="92"/>
    </row>
    <row r="18" spans="1:4" x14ac:dyDescent="0.15">
      <c r="A18" s="116">
        <v>0</v>
      </c>
      <c r="B18" s="120">
        <v>0</v>
      </c>
      <c r="C18" s="121" t="str">
        <f ca="1">_xlfn.IFS(ISBLANK(Assumptions!C18),"",IF(NOT(ISNA('#_Assumptions'!C18)),IF(ISNA(Assumptions!C18),TRUE,FALSE),FALSE),"StuNAMsg",IF(AND(ISNA('#_Assumptions'!C18),ISNA(Assumptions!C18)),TRUE,FALSE),"PerfectMsg",IF(NOT(ISERROR('#_Assumptions'!C18)),IF(ISERROR(Assumptions!C18),TRUE,FALSE),FALSE),"StuErrorMsg",IF(TYPE('#_Assumptions'!C18)&lt;&gt;TYPE(Assumptions!C18),TRUE,FALSE),"WrongTypeMsg",IF(_xlfn.ISFORMULA('#_Assumptions'!C18),IF(NOT(_xlfn.ISFORMULA(Assumptions!C18)),TRUE),FALSE),"MissingFormulaMsg",IF(NOT(AND(ISNUMBER(FIND("[",_xlfn.FORMULATEXT('#_Assumptions'!C18))),ISNUMBER(FIND("!",_xlfn.FORMULATEXT('#_Assumptions'!C18))))),AND(ISNUMBER(FIND("[",_xlfn.FORMULATEXT(Assumptions!C18))),ISNUMBER(FIND("!",_xlfn.FORMULATEXT(Assumptions!C18)))),FALSE),"ExternalRefsMsg",IF(ISNUMBER('#_Assumptions'!C18),IF(ABS('#_Assumptions'!C18-Assumptions!C18)&gt;0.00001,TRUE,FALSE),IF('#_Assumptions'!C18&lt;&gt;Assumptions!C18,TRUE,FALSE)),IF(ISNUMBER('#_Assumptions'!C18),IF('#_Assumptions'!C18&gt;Assumptions!C18,"TooLow","TooHigh"),"WrongAnswer"),NOT(_xlfn.ISFORMULA('#_Assumptions'!C18)),"PerfectMsg",IF((LEN(SUBSTITUTE(SUBSTITUTE(SUBSTITUTE(SUBSTITUTE(SUBSTITUTE(SUBSTITUTE(SUBSTITUTE(SUBSTITUTE(SUBSTITUTE(SUBSTITUTE(SUBSTITUTE(SUBSTITUTE(SUBSTITUTE(SUBSTITUTE(SUBSTITUTE(SUBSTITUTE(SUBSTITUTE(SUBSTITUTE(SUBSTITUTE(SUBSTITUTE(SUBSTITUTE(SUBSTITUTE(SUBSTITUTE(SUBSTITUTE(IF(_xlfn.ISFORMULA(Assumptions!C18),_xlfn.FORMULATEXT(Assumptions!C18),Assumptions!C18)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Assumptions!C18),_xlfn.FORMULATEXT(Assumptions!C18),Assumptions!C18)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Assumptions'!C18),_xlfn.FORMULATEXT('#_Assumptions'!C18),'#_Assumptions'!C18)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Assumptions'!C18),_xlfn.FORMULATEXT('#_Assumptions'!C18),'#_Assumptions'!C18),"9","#"),"8","#"),"7","#"),"6","#"),"5","#"),"4","#"),"3","#"),"2","#"),"1","#"),"0","#"),CHAR(10),""),"$","")," ",""),",","@"),"&gt;","@"),"&lt;","@"),"=","@"),")","@"),"(","@"),"^","@"),"/","@"),"+","@"),"*","@"),"-","@"),"@#","")))/2,TRUE,FALSE),"HardCodeMsg",IF(LEN(IF(_xlfn.ISFORMULA(Assumptions!C18),_xlfn.FORMULATEXT(Assumptions!C18),Assumptions!C18))-LEN(SUBSTITUTE(IF(_xlfn.ISFORMULA(Assumptions!C18),_xlfn.FORMULATEXT(Assumptions!C18),Assumptions!C18),"""",""))&gt;LEN(IF(_xlfn.ISFORMULA('#_Assumptions'!C18),_xlfn.FORMULATEXT('#_Assumptions'!C18),'#_Assumptions'!C18))-LEN(SUBSTITUTE(IF(_xlfn.ISFORMULA('#_Assumptions'!C18),_xlfn.FORMULATEXT('#_Assumptions'!C18),'#_Assumptions'!C18),"""","")),TRUE,FALSE),"HardQuoteMsg",IF(LEN(IF(_xlfn.ISFORMULA(Assumptions!C18),_xlfn.FORMULATEXT(Assumptions!C18),Assumptions!C18))-LEN(SUBSTITUTE(IF(_xlfn.ISFORMULA(Assumptions!C18),_xlfn.FORMULATEXT(Assumptions!C18),Assumptions!C18),"$",""))&lt;0.5*(LEN(IF(_xlfn.ISFORMULA('#_Assumptions'!C18),_xlfn.FORMULATEXT('#_Assumptions'!C18),'#_Assumptions'!C18))-LEN(SUBSTITUTE(IF(_xlfn.ISFORMULA('#_Assumptions'!C18),_xlfn.FORMULATEXT('#_Assumptions'!C18),'#_Assumptions'!C18),"$",""))),TRUE,FALSE),"MissingAbsMsg",TRUE,"PerfectMsg")</f>
        <v/>
      </c>
      <c r="D18" s="92"/>
    </row>
    <row r="19" spans="1:4" x14ac:dyDescent="0.15">
      <c r="A19" s="116">
        <v>0</v>
      </c>
      <c r="B19" s="120">
        <v>0</v>
      </c>
      <c r="C19" s="121" t="str">
        <f ca="1">_xlfn.IFS(ISBLANK(Assumptions!C19),"",IF(NOT(ISNA('#_Assumptions'!C19)),IF(ISNA(Assumptions!C19),TRUE,FALSE),FALSE),"StuNAMsg",IF(AND(ISNA('#_Assumptions'!C19),ISNA(Assumptions!C19)),TRUE,FALSE),"PerfectMsg",IF(NOT(ISERROR('#_Assumptions'!C19)),IF(ISERROR(Assumptions!C19),TRUE,FALSE),FALSE),"StuErrorMsg",IF(TYPE('#_Assumptions'!C19)&lt;&gt;TYPE(Assumptions!C19),TRUE,FALSE),"WrongTypeMsg",IF(_xlfn.ISFORMULA('#_Assumptions'!C19),IF(NOT(_xlfn.ISFORMULA(Assumptions!C19)),TRUE),FALSE),"MissingFormulaMsg",IF(NOT(AND(ISNUMBER(FIND("[",_xlfn.FORMULATEXT('#_Assumptions'!C19))),ISNUMBER(FIND("!",_xlfn.FORMULATEXT('#_Assumptions'!C19))))),AND(ISNUMBER(FIND("[",_xlfn.FORMULATEXT(Assumptions!C19))),ISNUMBER(FIND("!",_xlfn.FORMULATEXT(Assumptions!C19)))),FALSE),"ExternalRefsMsg",IF(ISNUMBER('#_Assumptions'!C19),IF(ABS('#_Assumptions'!C19-Assumptions!C19)&gt;0.00001,TRUE,FALSE),IF('#_Assumptions'!C19&lt;&gt;Assumptions!C19,TRUE,FALSE)),IF(ISNUMBER('#_Assumptions'!C19),IF('#_Assumptions'!C19&gt;Assumptions!C19,"TooLow","TooHigh"),"WrongAnswer"),NOT(_xlfn.ISFORMULA('#_Assumptions'!C19)),"PerfectMsg",IF((LEN(SUBSTITUTE(SUBSTITUTE(SUBSTITUTE(SUBSTITUTE(SUBSTITUTE(SUBSTITUTE(SUBSTITUTE(SUBSTITUTE(SUBSTITUTE(SUBSTITUTE(SUBSTITUTE(SUBSTITUTE(SUBSTITUTE(SUBSTITUTE(SUBSTITUTE(SUBSTITUTE(SUBSTITUTE(SUBSTITUTE(SUBSTITUTE(SUBSTITUTE(SUBSTITUTE(SUBSTITUTE(SUBSTITUTE(SUBSTITUTE(IF(_xlfn.ISFORMULA(Assumptions!C19),_xlfn.FORMULATEXT(Assumptions!C19),Assumptions!C19)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Assumptions!C19),_xlfn.FORMULATEXT(Assumptions!C19),Assumptions!C19)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Assumptions'!C19),_xlfn.FORMULATEXT('#_Assumptions'!C19),'#_Assumptions'!C19)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Assumptions'!C19),_xlfn.FORMULATEXT('#_Assumptions'!C19),'#_Assumptions'!C19),"9","#"),"8","#"),"7","#"),"6","#"),"5","#"),"4","#"),"3","#"),"2","#"),"1","#"),"0","#"),CHAR(10),""),"$","")," ",""),",","@"),"&gt;","@"),"&lt;","@"),"=","@"),")","@"),"(","@"),"^","@"),"/","@"),"+","@"),"*","@"),"-","@"),"@#","")))/2,TRUE,FALSE),"HardCodeMsg",IF(LEN(IF(_xlfn.ISFORMULA(Assumptions!C19),_xlfn.FORMULATEXT(Assumptions!C19),Assumptions!C19))-LEN(SUBSTITUTE(IF(_xlfn.ISFORMULA(Assumptions!C19),_xlfn.FORMULATEXT(Assumptions!C19),Assumptions!C19),"""",""))&gt;LEN(IF(_xlfn.ISFORMULA('#_Assumptions'!C19),_xlfn.FORMULATEXT('#_Assumptions'!C19),'#_Assumptions'!C19))-LEN(SUBSTITUTE(IF(_xlfn.ISFORMULA('#_Assumptions'!C19),_xlfn.FORMULATEXT('#_Assumptions'!C19),'#_Assumptions'!C19),"""","")),TRUE,FALSE),"HardQuoteMsg",IF(LEN(IF(_xlfn.ISFORMULA(Assumptions!C19),_xlfn.FORMULATEXT(Assumptions!C19),Assumptions!C19))-LEN(SUBSTITUTE(IF(_xlfn.ISFORMULA(Assumptions!C19),_xlfn.FORMULATEXT(Assumptions!C19),Assumptions!C19),"$",""))&lt;0.5*(LEN(IF(_xlfn.ISFORMULA('#_Assumptions'!C19),_xlfn.FORMULATEXT('#_Assumptions'!C19),'#_Assumptions'!C19))-LEN(SUBSTITUTE(IF(_xlfn.ISFORMULA('#_Assumptions'!C19),_xlfn.FORMULATEXT('#_Assumptions'!C19),'#_Assumptions'!C19),"$",""))),TRUE,FALSE),"MissingAbsMsg",TRUE,"PerfectMsg")</f>
        <v/>
      </c>
      <c r="D19" s="92"/>
    </row>
    <row r="20" spans="1:4" x14ac:dyDescent="0.15">
      <c r="A20" s="116">
        <v>0</v>
      </c>
      <c r="B20" s="120">
        <v>0</v>
      </c>
      <c r="C20" s="121" t="str">
        <f ca="1">_xlfn.IFS(ISBLANK(Assumptions!C20),"",IF(NOT(ISNA('#_Assumptions'!C20)),IF(ISNA(Assumptions!C20),TRUE,FALSE),FALSE),"StuNAMsg",IF(AND(ISNA('#_Assumptions'!C20),ISNA(Assumptions!C20)),TRUE,FALSE),"PerfectMsg",IF(NOT(ISERROR('#_Assumptions'!C20)),IF(ISERROR(Assumptions!C20),TRUE,FALSE),FALSE),"StuErrorMsg",IF(TYPE('#_Assumptions'!C20)&lt;&gt;TYPE(Assumptions!C20),TRUE,FALSE),"WrongTypeMsg",IF(_xlfn.ISFORMULA('#_Assumptions'!C20),IF(NOT(_xlfn.ISFORMULA(Assumptions!C20)),TRUE),FALSE),"MissingFormulaMsg",IF(NOT(AND(ISNUMBER(FIND("[",_xlfn.FORMULATEXT('#_Assumptions'!C20))),ISNUMBER(FIND("!",_xlfn.FORMULATEXT('#_Assumptions'!C20))))),AND(ISNUMBER(FIND("[",_xlfn.FORMULATEXT(Assumptions!C20))),ISNUMBER(FIND("!",_xlfn.FORMULATEXT(Assumptions!C20)))),FALSE),"ExternalRefsMsg",IF(ISNUMBER('#_Assumptions'!C20),IF(ABS('#_Assumptions'!C20-Assumptions!C20)&gt;0.00001,TRUE,FALSE),IF('#_Assumptions'!C20&lt;&gt;Assumptions!C20,TRUE,FALSE)),IF(ISNUMBER('#_Assumptions'!C20),IF('#_Assumptions'!C20&gt;Assumptions!C20,"TooLow","TooHigh"),"WrongAnswer"),NOT(_xlfn.ISFORMULA('#_Assumptions'!C20)),"PerfectMsg",IF((LEN(SUBSTITUTE(SUBSTITUTE(SUBSTITUTE(SUBSTITUTE(SUBSTITUTE(SUBSTITUTE(SUBSTITUTE(SUBSTITUTE(SUBSTITUTE(SUBSTITUTE(SUBSTITUTE(SUBSTITUTE(SUBSTITUTE(SUBSTITUTE(SUBSTITUTE(SUBSTITUTE(SUBSTITUTE(SUBSTITUTE(SUBSTITUTE(SUBSTITUTE(SUBSTITUTE(SUBSTITUTE(SUBSTITUTE(SUBSTITUTE(IF(_xlfn.ISFORMULA(Assumptions!C20),_xlfn.FORMULATEXT(Assumptions!C20),Assumptions!C20)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Assumptions!C20),_xlfn.FORMULATEXT(Assumptions!C20),Assumptions!C20)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Assumptions'!C20),_xlfn.FORMULATEXT('#_Assumptions'!C20),'#_Assumptions'!C20)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Assumptions'!C20),_xlfn.FORMULATEXT('#_Assumptions'!C20),'#_Assumptions'!C20),"9","#"),"8","#"),"7","#"),"6","#"),"5","#"),"4","#"),"3","#"),"2","#"),"1","#"),"0","#"),CHAR(10),""),"$","")," ",""),",","@"),"&gt;","@"),"&lt;","@"),"=","@"),")","@"),"(","@"),"^","@"),"/","@"),"+","@"),"*","@"),"-","@"),"@#","")))/2,TRUE,FALSE),"HardCodeMsg",IF(LEN(IF(_xlfn.ISFORMULA(Assumptions!C20),_xlfn.FORMULATEXT(Assumptions!C20),Assumptions!C20))-LEN(SUBSTITUTE(IF(_xlfn.ISFORMULA(Assumptions!C20),_xlfn.FORMULATEXT(Assumptions!C20),Assumptions!C20),"""",""))&gt;LEN(IF(_xlfn.ISFORMULA('#_Assumptions'!C20),_xlfn.FORMULATEXT('#_Assumptions'!C20),'#_Assumptions'!C20))-LEN(SUBSTITUTE(IF(_xlfn.ISFORMULA('#_Assumptions'!C20),_xlfn.FORMULATEXT('#_Assumptions'!C20),'#_Assumptions'!C20),"""","")),TRUE,FALSE),"HardQuoteMsg",IF(LEN(IF(_xlfn.ISFORMULA(Assumptions!C20),_xlfn.FORMULATEXT(Assumptions!C20),Assumptions!C20))-LEN(SUBSTITUTE(IF(_xlfn.ISFORMULA(Assumptions!C20),_xlfn.FORMULATEXT(Assumptions!C20),Assumptions!C20),"$",""))&lt;0.5*(LEN(IF(_xlfn.ISFORMULA('#_Assumptions'!C20),_xlfn.FORMULATEXT('#_Assumptions'!C20),'#_Assumptions'!C20))-LEN(SUBSTITUTE(IF(_xlfn.ISFORMULA('#_Assumptions'!C20),_xlfn.FORMULATEXT('#_Assumptions'!C20),'#_Assumptions'!C20),"$",""))),TRUE,FALSE),"MissingAbsMsg",TRUE,"PerfectMsg")</f>
        <v/>
      </c>
      <c r="D20" s="92"/>
    </row>
    <row r="21" spans="1:4" x14ac:dyDescent="0.15">
      <c r="A21" s="116">
        <v>0</v>
      </c>
      <c r="B21" s="120">
        <v>0</v>
      </c>
      <c r="C21" s="121" t="str">
        <f ca="1">_xlfn.IFS(ISBLANK(Assumptions!C21),"",IF(NOT(ISNA('#_Assumptions'!C21)),IF(ISNA(Assumptions!C21),TRUE,FALSE),FALSE),"StuNAMsg",IF(AND(ISNA('#_Assumptions'!C21),ISNA(Assumptions!C21)),TRUE,FALSE),"PerfectMsg",IF(NOT(ISERROR('#_Assumptions'!C21)),IF(ISERROR(Assumptions!C21),TRUE,FALSE),FALSE),"StuErrorMsg",IF(TYPE('#_Assumptions'!C21)&lt;&gt;TYPE(Assumptions!C21),TRUE,FALSE),"WrongTypeMsg",IF(_xlfn.ISFORMULA('#_Assumptions'!C21),IF(NOT(_xlfn.ISFORMULA(Assumptions!C21)),TRUE),FALSE),"MissingFormulaMsg",IF(NOT(AND(ISNUMBER(FIND("[",_xlfn.FORMULATEXT('#_Assumptions'!C21))),ISNUMBER(FIND("!",_xlfn.FORMULATEXT('#_Assumptions'!C21))))),AND(ISNUMBER(FIND("[",_xlfn.FORMULATEXT(Assumptions!C21))),ISNUMBER(FIND("!",_xlfn.FORMULATEXT(Assumptions!C21)))),FALSE),"ExternalRefsMsg",IF(ISNUMBER('#_Assumptions'!C21),IF(ABS('#_Assumptions'!C21-Assumptions!C21)&gt;0.00001,TRUE,FALSE),IF('#_Assumptions'!C21&lt;&gt;Assumptions!C21,TRUE,FALSE)),IF(ISNUMBER('#_Assumptions'!C21),IF('#_Assumptions'!C21&gt;Assumptions!C21,"TooLow","TooHigh"),"WrongAnswer"),NOT(_xlfn.ISFORMULA('#_Assumptions'!C21)),"PerfectMsg",IF((LEN(SUBSTITUTE(SUBSTITUTE(SUBSTITUTE(SUBSTITUTE(SUBSTITUTE(SUBSTITUTE(SUBSTITUTE(SUBSTITUTE(SUBSTITUTE(SUBSTITUTE(SUBSTITUTE(SUBSTITUTE(SUBSTITUTE(SUBSTITUTE(SUBSTITUTE(SUBSTITUTE(SUBSTITUTE(SUBSTITUTE(SUBSTITUTE(SUBSTITUTE(SUBSTITUTE(SUBSTITUTE(SUBSTITUTE(SUBSTITUTE(IF(_xlfn.ISFORMULA(Assumptions!C21),_xlfn.FORMULATEXT(Assumptions!C21),Assumptions!C21)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Assumptions!C21),_xlfn.FORMULATEXT(Assumptions!C21),Assumptions!C21)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Assumptions'!C21),_xlfn.FORMULATEXT('#_Assumptions'!C21),'#_Assumptions'!C21)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Assumptions'!C21),_xlfn.FORMULATEXT('#_Assumptions'!C21),'#_Assumptions'!C21),"9","#"),"8","#"),"7","#"),"6","#"),"5","#"),"4","#"),"3","#"),"2","#"),"1","#"),"0","#"),CHAR(10),""),"$","")," ",""),",","@"),"&gt;","@"),"&lt;","@"),"=","@"),")","@"),"(","@"),"^","@"),"/","@"),"+","@"),"*","@"),"-","@"),"@#","")))/2,TRUE,FALSE),"HardCodeMsg",IF(LEN(IF(_xlfn.ISFORMULA(Assumptions!C21),_xlfn.FORMULATEXT(Assumptions!C21),Assumptions!C21))-LEN(SUBSTITUTE(IF(_xlfn.ISFORMULA(Assumptions!C21),_xlfn.FORMULATEXT(Assumptions!C21),Assumptions!C21),"""",""))&gt;LEN(IF(_xlfn.ISFORMULA('#_Assumptions'!C21),_xlfn.FORMULATEXT('#_Assumptions'!C21),'#_Assumptions'!C21))-LEN(SUBSTITUTE(IF(_xlfn.ISFORMULA('#_Assumptions'!C21),_xlfn.FORMULATEXT('#_Assumptions'!C21),'#_Assumptions'!C21),"""","")),TRUE,FALSE),"HardQuoteMsg",IF(LEN(IF(_xlfn.ISFORMULA(Assumptions!C21),_xlfn.FORMULATEXT(Assumptions!C21),Assumptions!C21))-LEN(SUBSTITUTE(IF(_xlfn.ISFORMULA(Assumptions!C21),_xlfn.FORMULATEXT(Assumptions!C21),Assumptions!C21),"$",""))&lt;0.5*(LEN(IF(_xlfn.ISFORMULA('#_Assumptions'!C21),_xlfn.FORMULATEXT('#_Assumptions'!C21),'#_Assumptions'!C21))-LEN(SUBSTITUTE(IF(_xlfn.ISFORMULA('#_Assumptions'!C21),_xlfn.FORMULATEXT('#_Assumptions'!C21),'#_Assumptions'!C21),"$",""))),TRUE,FALSE),"MissingAbsMsg",TRUE,"PerfectMsg")</f>
        <v/>
      </c>
      <c r="D21" s="92"/>
    </row>
    <row r="22" spans="1:4" x14ac:dyDescent="0.15">
      <c r="A22" s="116">
        <v>0</v>
      </c>
      <c r="B22" s="120">
        <v>0</v>
      </c>
      <c r="C22" s="121" t="str">
        <f ca="1">_xlfn.IFS(ISBLANK(Assumptions!C22),"",IF(NOT(ISNA('#_Assumptions'!C22)),IF(ISNA(Assumptions!C22),TRUE,FALSE),FALSE),"StuNAMsg",IF(AND(ISNA('#_Assumptions'!C22),ISNA(Assumptions!C22)),TRUE,FALSE),"PerfectMsg",IF(NOT(ISERROR('#_Assumptions'!C22)),IF(ISERROR(Assumptions!C22),TRUE,FALSE),FALSE),"StuErrorMsg",IF(TYPE('#_Assumptions'!C22)&lt;&gt;TYPE(Assumptions!C22),TRUE,FALSE),"WrongTypeMsg",IF(_xlfn.ISFORMULA('#_Assumptions'!C22),IF(NOT(_xlfn.ISFORMULA(Assumptions!C22)),TRUE),FALSE),"MissingFormulaMsg",IF(NOT(AND(ISNUMBER(FIND("[",_xlfn.FORMULATEXT('#_Assumptions'!C22))),ISNUMBER(FIND("!",_xlfn.FORMULATEXT('#_Assumptions'!C22))))),AND(ISNUMBER(FIND("[",_xlfn.FORMULATEXT(Assumptions!C22))),ISNUMBER(FIND("!",_xlfn.FORMULATEXT(Assumptions!C22)))),FALSE),"ExternalRefsMsg",IF(ISNUMBER('#_Assumptions'!C22),IF(ABS('#_Assumptions'!C22-Assumptions!C22)&gt;0.00001,TRUE,FALSE),IF('#_Assumptions'!C22&lt;&gt;Assumptions!C22,TRUE,FALSE)),IF(ISNUMBER('#_Assumptions'!C22),IF('#_Assumptions'!C22&gt;Assumptions!C22,"TooLow","TooHigh"),"WrongAnswer"),NOT(_xlfn.ISFORMULA('#_Assumptions'!C22)),"PerfectMsg",IF((LEN(SUBSTITUTE(SUBSTITUTE(SUBSTITUTE(SUBSTITUTE(SUBSTITUTE(SUBSTITUTE(SUBSTITUTE(SUBSTITUTE(SUBSTITUTE(SUBSTITUTE(SUBSTITUTE(SUBSTITUTE(SUBSTITUTE(SUBSTITUTE(SUBSTITUTE(SUBSTITUTE(SUBSTITUTE(SUBSTITUTE(SUBSTITUTE(SUBSTITUTE(SUBSTITUTE(SUBSTITUTE(SUBSTITUTE(SUBSTITUTE(IF(_xlfn.ISFORMULA(Assumptions!C22),_xlfn.FORMULATEXT(Assumptions!C22),Assumptions!C22)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Assumptions!C22),_xlfn.FORMULATEXT(Assumptions!C22),Assumptions!C22)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Assumptions'!C22),_xlfn.FORMULATEXT('#_Assumptions'!C22),'#_Assumptions'!C22)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Assumptions'!C22),_xlfn.FORMULATEXT('#_Assumptions'!C22),'#_Assumptions'!C22),"9","#"),"8","#"),"7","#"),"6","#"),"5","#"),"4","#"),"3","#"),"2","#"),"1","#"),"0","#"),CHAR(10),""),"$","")," ",""),",","@"),"&gt;","@"),"&lt;","@"),"=","@"),")","@"),"(","@"),"^","@"),"/","@"),"+","@"),"*","@"),"-","@"),"@#","")))/2,TRUE,FALSE),"HardCodeMsg",IF(LEN(IF(_xlfn.ISFORMULA(Assumptions!C22),_xlfn.FORMULATEXT(Assumptions!C22),Assumptions!C22))-LEN(SUBSTITUTE(IF(_xlfn.ISFORMULA(Assumptions!C22),_xlfn.FORMULATEXT(Assumptions!C22),Assumptions!C22),"""",""))&gt;LEN(IF(_xlfn.ISFORMULA('#_Assumptions'!C22),_xlfn.FORMULATEXT('#_Assumptions'!C22),'#_Assumptions'!C22))-LEN(SUBSTITUTE(IF(_xlfn.ISFORMULA('#_Assumptions'!C22),_xlfn.FORMULATEXT('#_Assumptions'!C22),'#_Assumptions'!C22),"""","")),TRUE,FALSE),"HardQuoteMsg",IF(LEN(IF(_xlfn.ISFORMULA(Assumptions!C22),_xlfn.FORMULATEXT(Assumptions!C22),Assumptions!C22))-LEN(SUBSTITUTE(IF(_xlfn.ISFORMULA(Assumptions!C22),_xlfn.FORMULATEXT(Assumptions!C22),Assumptions!C22),"$",""))&lt;0.5*(LEN(IF(_xlfn.ISFORMULA('#_Assumptions'!C22),_xlfn.FORMULATEXT('#_Assumptions'!C22),'#_Assumptions'!C22))-LEN(SUBSTITUTE(IF(_xlfn.ISFORMULA('#_Assumptions'!C22),_xlfn.FORMULATEXT('#_Assumptions'!C22),'#_Assumptions'!C22),"$",""))),TRUE,FALSE),"MissingAbsMsg",TRUE,"PerfectMsg")</f>
        <v/>
      </c>
      <c r="D22" s="92"/>
    </row>
    <row r="23" spans="1:4" x14ac:dyDescent="0.15">
      <c r="A23" s="116">
        <v>0</v>
      </c>
      <c r="B23" s="120">
        <v>0</v>
      </c>
      <c r="C23" s="121" t="str">
        <f ca="1">_xlfn.IFS(ISBLANK(Assumptions!C23),"",IF(NOT(ISNA('#_Assumptions'!C23)),IF(ISNA(Assumptions!C23),TRUE,FALSE),FALSE),"StuNAMsg",IF(AND(ISNA('#_Assumptions'!C23),ISNA(Assumptions!C23)),TRUE,FALSE),"PerfectMsg",IF(NOT(ISERROR('#_Assumptions'!C23)),IF(ISERROR(Assumptions!C23),TRUE,FALSE),FALSE),"StuErrorMsg",IF(TYPE('#_Assumptions'!C23)&lt;&gt;TYPE(Assumptions!C23),TRUE,FALSE),"WrongTypeMsg",IF(_xlfn.ISFORMULA('#_Assumptions'!C23),IF(NOT(_xlfn.ISFORMULA(Assumptions!C23)),TRUE),FALSE),"MissingFormulaMsg",IF(NOT(AND(ISNUMBER(FIND("[",_xlfn.FORMULATEXT('#_Assumptions'!C23))),ISNUMBER(FIND("!",_xlfn.FORMULATEXT('#_Assumptions'!C23))))),AND(ISNUMBER(FIND("[",_xlfn.FORMULATEXT(Assumptions!C23))),ISNUMBER(FIND("!",_xlfn.FORMULATEXT(Assumptions!C23)))),FALSE),"ExternalRefsMsg",IF(ISNUMBER('#_Assumptions'!C23),IF(ABS('#_Assumptions'!C23-Assumptions!C23)&gt;0.00001,TRUE,FALSE),IF('#_Assumptions'!C23&lt;&gt;Assumptions!C23,TRUE,FALSE)),IF(ISNUMBER('#_Assumptions'!C23),IF('#_Assumptions'!C23&gt;Assumptions!C23,"TooLow","TooHigh"),"WrongAnswer"),NOT(_xlfn.ISFORMULA('#_Assumptions'!C23)),"PerfectMsg",IF((LEN(SUBSTITUTE(SUBSTITUTE(SUBSTITUTE(SUBSTITUTE(SUBSTITUTE(SUBSTITUTE(SUBSTITUTE(SUBSTITUTE(SUBSTITUTE(SUBSTITUTE(SUBSTITUTE(SUBSTITUTE(SUBSTITUTE(SUBSTITUTE(SUBSTITUTE(SUBSTITUTE(SUBSTITUTE(SUBSTITUTE(SUBSTITUTE(SUBSTITUTE(SUBSTITUTE(SUBSTITUTE(SUBSTITUTE(SUBSTITUTE(IF(_xlfn.ISFORMULA(Assumptions!C23),_xlfn.FORMULATEXT(Assumptions!C23),Assumptions!C23)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Assumptions!C23),_xlfn.FORMULATEXT(Assumptions!C23),Assumptions!C23)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Assumptions'!C23),_xlfn.FORMULATEXT('#_Assumptions'!C23),'#_Assumptions'!C23)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Assumptions'!C23),_xlfn.FORMULATEXT('#_Assumptions'!C23),'#_Assumptions'!C23),"9","#"),"8","#"),"7","#"),"6","#"),"5","#"),"4","#"),"3","#"),"2","#"),"1","#"),"0","#"),CHAR(10),""),"$","")," ",""),",","@"),"&gt;","@"),"&lt;","@"),"=","@"),")","@"),"(","@"),"^","@"),"/","@"),"+","@"),"*","@"),"-","@"),"@#","")))/2,TRUE,FALSE),"HardCodeMsg",IF(LEN(IF(_xlfn.ISFORMULA(Assumptions!C23),_xlfn.FORMULATEXT(Assumptions!C23),Assumptions!C23))-LEN(SUBSTITUTE(IF(_xlfn.ISFORMULA(Assumptions!C23),_xlfn.FORMULATEXT(Assumptions!C23),Assumptions!C23),"""",""))&gt;LEN(IF(_xlfn.ISFORMULA('#_Assumptions'!C23),_xlfn.FORMULATEXT('#_Assumptions'!C23),'#_Assumptions'!C23))-LEN(SUBSTITUTE(IF(_xlfn.ISFORMULA('#_Assumptions'!C23),_xlfn.FORMULATEXT('#_Assumptions'!C23),'#_Assumptions'!C23),"""","")),TRUE,FALSE),"HardQuoteMsg",IF(LEN(IF(_xlfn.ISFORMULA(Assumptions!C23),_xlfn.FORMULATEXT(Assumptions!C23),Assumptions!C23))-LEN(SUBSTITUTE(IF(_xlfn.ISFORMULA(Assumptions!C23),_xlfn.FORMULATEXT(Assumptions!C23),Assumptions!C23),"$",""))&lt;0.5*(LEN(IF(_xlfn.ISFORMULA('#_Assumptions'!C23),_xlfn.FORMULATEXT('#_Assumptions'!C23),'#_Assumptions'!C23))-LEN(SUBSTITUTE(IF(_xlfn.ISFORMULA('#_Assumptions'!C23),_xlfn.FORMULATEXT('#_Assumptions'!C23),'#_Assumptions'!C23),"$",""))),TRUE,FALSE),"MissingAbsMsg",TRUE,"PerfectMsg")</f>
        <v/>
      </c>
      <c r="D23" s="92"/>
    </row>
    <row r="24" spans="1:4" x14ac:dyDescent="0.15">
      <c r="A24" s="116">
        <v>0</v>
      </c>
      <c r="B24" s="120">
        <v>0</v>
      </c>
      <c r="C24" s="121" t="str">
        <f ca="1">_xlfn.IFS(ISBLANK(Assumptions!C24),"",IF(NOT(ISNA('#_Assumptions'!C24)),IF(ISNA(Assumptions!C24),TRUE,FALSE),FALSE),"StuNAMsg",IF(AND(ISNA('#_Assumptions'!C24),ISNA(Assumptions!C24)),TRUE,FALSE),"PerfectMsg",IF(NOT(ISERROR('#_Assumptions'!C24)),IF(ISERROR(Assumptions!C24),TRUE,FALSE),FALSE),"StuErrorMsg",IF(TYPE('#_Assumptions'!C24)&lt;&gt;TYPE(Assumptions!C24),TRUE,FALSE),"WrongTypeMsg",IF(_xlfn.ISFORMULA('#_Assumptions'!C24),IF(NOT(_xlfn.ISFORMULA(Assumptions!C24)),TRUE),FALSE),"MissingFormulaMsg",IF(NOT(AND(ISNUMBER(FIND("[",_xlfn.FORMULATEXT('#_Assumptions'!C24))),ISNUMBER(FIND("!",_xlfn.FORMULATEXT('#_Assumptions'!C24))))),AND(ISNUMBER(FIND("[",_xlfn.FORMULATEXT(Assumptions!C24))),ISNUMBER(FIND("!",_xlfn.FORMULATEXT(Assumptions!C24)))),FALSE),"ExternalRefsMsg",IF(ISNUMBER('#_Assumptions'!C24),IF(ABS('#_Assumptions'!C24-Assumptions!C24)&gt;0.00001,TRUE,FALSE),IF('#_Assumptions'!C24&lt;&gt;Assumptions!C24,TRUE,FALSE)),IF(ISNUMBER('#_Assumptions'!C24),IF('#_Assumptions'!C24&gt;Assumptions!C24,"TooLow","TooHigh"),"WrongAnswer"),NOT(_xlfn.ISFORMULA('#_Assumptions'!C24)),"PerfectMsg",IF((LEN(SUBSTITUTE(SUBSTITUTE(SUBSTITUTE(SUBSTITUTE(SUBSTITUTE(SUBSTITUTE(SUBSTITUTE(SUBSTITUTE(SUBSTITUTE(SUBSTITUTE(SUBSTITUTE(SUBSTITUTE(SUBSTITUTE(SUBSTITUTE(SUBSTITUTE(SUBSTITUTE(SUBSTITUTE(SUBSTITUTE(SUBSTITUTE(SUBSTITUTE(SUBSTITUTE(SUBSTITUTE(SUBSTITUTE(SUBSTITUTE(IF(_xlfn.ISFORMULA(Assumptions!C24),_xlfn.FORMULATEXT(Assumptions!C24),Assumptions!C24)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Assumptions!C24),_xlfn.FORMULATEXT(Assumptions!C24),Assumptions!C24)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Assumptions'!C24),_xlfn.FORMULATEXT('#_Assumptions'!C24),'#_Assumptions'!C24)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Assumptions'!C24),_xlfn.FORMULATEXT('#_Assumptions'!C24),'#_Assumptions'!C24),"9","#"),"8","#"),"7","#"),"6","#"),"5","#"),"4","#"),"3","#"),"2","#"),"1","#"),"0","#"),CHAR(10),""),"$","")," ",""),",","@"),"&gt;","@"),"&lt;","@"),"=","@"),")","@"),"(","@"),"^","@"),"/","@"),"+","@"),"*","@"),"-","@"),"@#","")))/2,TRUE,FALSE),"HardCodeMsg",IF(LEN(IF(_xlfn.ISFORMULA(Assumptions!C24),_xlfn.FORMULATEXT(Assumptions!C24),Assumptions!C24))-LEN(SUBSTITUTE(IF(_xlfn.ISFORMULA(Assumptions!C24),_xlfn.FORMULATEXT(Assumptions!C24),Assumptions!C24),"""",""))&gt;LEN(IF(_xlfn.ISFORMULA('#_Assumptions'!C24),_xlfn.FORMULATEXT('#_Assumptions'!C24),'#_Assumptions'!C24))-LEN(SUBSTITUTE(IF(_xlfn.ISFORMULA('#_Assumptions'!C24),_xlfn.FORMULATEXT('#_Assumptions'!C24),'#_Assumptions'!C24),"""","")),TRUE,FALSE),"HardQuoteMsg",IF(LEN(IF(_xlfn.ISFORMULA(Assumptions!C24),_xlfn.FORMULATEXT(Assumptions!C24),Assumptions!C24))-LEN(SUBSTITUTE(IF(_xlfn.ISFORMULA(Assumptions!C24),_xlfn.FORMULATEXT(Assumptions!C24),Assumptions!C24),"$",""))&lt;0.5*(LEN(IF(_xlfn.ISFORMULA('#_Assumptions'!C24),_xlfn.FORMULATEXT('#_Assumptions'!C24),'#_Assumptions'!C24))-LEN(SUBSTITUTE(IF(_xlfn.ISFORMULA('#_Assumptions'!C24),_xlfn.FORMULATEXT('#_Assumptions'!C24),'#_Assumptions'!C24),"$",""))),TRUE,FALSE),"MissingAbsMsg",TRUE,"PerfectMsg")</f>
        <v/>
      </c>
      <c r="D24" s="92"/>
    </row>
    <row r="25" spans="1:4" x14ac:dyDescent="0.15">
      <c r="A25" s="116">
        <v>0</v>
      </c>
      <c r="B25" s="120">
        <v>0</v>
      </c>
      <c r="C25" s="121" t="str">
        <f ca="1">_xlfn.IFS(ISBLANK(Assumptions!C25),"",IF(NOT(ISNA('#_Assumptions'!C25)),IF(ISNA(Assumptions!C25),TRUE,FALSE),FALSE),"StuNAMsg",IF(AND(ISNA('#_Assumptions'!C25),ISNA(Assumptions!C25)),TRUE,FALSE),"PerfectMsg",IF(NOT(ISERROR('#_Assumptions'!C25)),IF(ISERROR(Assumptions!C25),TRUE,FALSE),FALSE),"StuErrorMsg",IF(TYPE('#_Assumptions'!C25)&lt;&gt;TYPE(Assumptions!C25),TRUE,FALSE),"WrongTypeMsg",IF(_xlfn.ISFORMULA('#_Assumptions'!C25),IF(NOT(_xlfn.ISFORMULA(Assumptions!C25)),TRUE),FALSE),"MissingFormulaMsg",IF(NOT(AND(ISNUMBER(FIND("[",_xlfn.FORMULATEXT('#_Assumptions'!C25))),ISNUMBER(FIND("!",_xlfn.FORMULATEXT('#_Assumptions'!C25))))),AND(ISNUMBER(FIND("[",_xlfn.FORMULATEXT(Assumptions!C25))),ISNUMBER(FIND("!",_xlfn.FORMULATEXT(Assumptions!C25)))),FALSE),"ExternalRefsMsg",IF(ISNUMBER('#_Assumptions'!C25),IF(ABS('#_Assumptions'!C25-Assumptions!C25)&gt;0.00001,TRUE,FALSE),IF('#_Assumptions'!C25&lt;&gt;Assumptions!C25,TRUE,FALSE)),IF(ISNUMBER('#_Assumptions'!C25),IF('#_Assumptions'!C25&gt;Assumptions!C25,"TooLow","TooHigh"),"WrongAnswer"),NOT(_xlfn.ISFORMULA('#_Assumptions'!C25)),"PerfectMsg",IF((LEN(SUBSTITUTE(SUBSTITUTE(SUBSTITUTE(SUBSTITUTE(SUBSTITUTE(SUBSTITUTE(SUBSTITUTE(SUBSTITUTE(SUBSTITUTE(SUBSTITUTE(SUBSTITUTE(SUBSTITUTE(SUBSTITUTE(SUBSTITUTE(SUBSTITUTE(SUBSTITUTE(SUBSTITUTE(SUBSTITUTE(SUBSTITUTE(SUBSTITUTE(SUBSTITUTE(SUBSTITUTE(SUBSTITUTE(SUBSTITUTE(IF(_xlfn.ISFORMULA(Assumptions!C25),_xlfn.FORMULATEXT(Assumptions!C25),Assumptions!C25)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Assumptions!C25),_xlfn.FORMULATEXT(Assumptions!C25),Assumptions!C25)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Assumptions'!C25),_xlfn.FORMULATEXT('#_Assumptions'!C25),'#_Assumptions'!C25)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Assumptions'!C25),_xlfn.FORMULATEXT('#_Assumptions'!C25),'#_Assumptions'!C25),"9","#"),"8","#"),"7","#"),"6","#"),"5","#"),"4","#"),"3","#"),"2","#"),"1","#"),"0","#"),CHAR(10),""),"$","")," ",""),",","@"),"&gt;","@"),"&lt;","@"),"=","@"),")","@"),"(","@"),"^","@"),"/","@"),"+","@"),"*","@"),"-","@"),"@#","")))/2,TRUE,FALSE),"HardCodeMsg",IF(LEN(IF(_xlfn.ISFORMULA(Assumptions!C25),_xlfn.FORMULATEXT(Assumptions!C25),Assumptions!C25))-LEN(SUBSTITUTE(IF(_xlfn.ISFORMULA(Assumptions!C25),_xlfn.FORMULATEXT(Assumptions!C25),Assumptions!C25),"""",""))&gt;LEN(IF(_xlfn.ISFORMULA('#_Assumptions'!C25),_xlfn.FORMULATEXT('#_Assumptions'!C25),'#_Assumptions'!C25))-LEN(SUBSTITUTE(IF(_xlfn.ISFORMULA('#_Assumptions'!C25),_xlfn.FORMULATEXT('#_Assumptions'!C25),'#_Assumptions'!C25),"""","")),TRUE,FALSE),"HardQuoteMsg",IF(LEN(IF(_xlfn.ISFORMULA(Assumptions!C25),_xlfn.FORMULATEXT(Assumptions!C25),Assumptions!C25))-LEN(SUBSTITUTE(IF(_xlfn.ISFORMULA(Assumptions!C25),_xlfn.FORMULATEXT(Assumptions!C25),Assumptions!C25),"$",""))&lt;0.5*(LEN(IF(_xlfn.ISFORMULA('#_Assumptions'!C25),_xlfn.FORMULATEXT('#_Assumptions'!C25),'#_Assumptions'!C25))-LEN(SUBSTITUTE(IF(_xlfn.ISFORMULA('#_Assumptions'!C25),_xlfn.FORMULATEXT('#_Assumptions'!C25),'#_Assumptions'!C25),"$",""))),TRUE,FALSE),"MissingAbsMsg",TRUE,"PerfectMsg")</f>
        <v/>
      </c>
      <c r="D25" s="92"/>
    </row>
    <row r="26" spans="1:4" x14ac:dyDescent="0.15">
      <c r="A26" s="116">
        <v>0</v>
      </c>
      <c r="B26" s="120">
        <v>0</v>
      </c>
      <c r="C26" s="121" t="str">
        <f ca="1">_xlfn.IFS(ISBLANK(Assumptions!C26),"",IF(NOT(ISNA('#_Assumptions'!C26)),IF(ISNA(Assumptions!C26),TRUE,FALSE),FALSE),"StuNAMsg",IF(AND(ISNA('#_Assumptions'!C26),ISNA(Assumptions!C26)),TRUE,FALSE),"PerfectMsg",IF(NOT(ISERROR('#_Assumptions'!C26)),IF(ISERROR(Assumptions!C26),TRUE,FALSE),FALSE),"StuErrorMsg",IF(TYPE('#_Assumptions'!C26)&lt;&gt;TYPE(Assumptions!C26),TRUE,FALSE),"WrongTypeMsg",IF(_xlfn.ISFORMULA('#_Assumptions'!C26),IF(NOT(_xlfn.ISFORMULA(Assumptions!C26)),TRUE),FALSE),"MissingFormulaMsg",IF(NOT(AND(ISNUMBER(FIND("[",_xlfn.FORMULATEXT('#_Assumptions'!C26))),ISNUMBER(FIND("!",_xlfn.FORMULATEXT('#_Assumptions'!C26))))),AND(ISNUMBER(FIND("[",_xlfn.FORMULATEXT(Assumptions!C26))),ISNUMBER(FIND("!",_xlfn.FORMULATEXT(Assumptions!C26)))),FALSE),"ExternalRefsMsg",IF(ISNUMBER('#_Assumptions'!C26),IF(ABS('#_Assumptions'!C26-Assumptions!C26)&gt;0.00001,TRUE,FALSE),IF('#_Assumptions'!C26&lt;&gt;Assumptions!C26,TRUE,FALSE)),IF(ISNUMBER('#_Assumptions'!C26),IF('#_Assumptions'!C26&gt;Assumptions!C26,"TooLow","TooHigh"),"WrongAnswer"),NOT(_xlfn.ISFORMULA('#_Assumptions'!C26)),"PerfectMsg",IF((LEN(SUBSTITUTE(SUBSTITUTE(SUBSTITUTE(SUBSTITUTE(SUBSTITUTE(SUBSTITUTE(SUBSTITUTE(SUBSTITUTE(SUBSTITUTE(SUBSTITUTE(SUBSTITUTE(SUBSTITUTE(SUBSTITUTE(SUBSTITUTE(SUBSTITUTE(SUBSTITUTE(SUBSTITUTE(SUBSTITUTE(SUBSTITUTE(SUBSTITUTE(SUBSTITUTE(SUBSTITUTE(SUBSTITUTE(SUBSTITUTE(IF(_xlfn.ISFORMULA(Assumptions!C26),_xlfn.FORMULATEXT(Assumptions!C26),Assumptions!C26)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Assumptions!C26),_xlfn.FORMULATEXT(Assumptions!C26),Assumptions!C26)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Assumptions'!C26),_xlfn.FORMULATEXT('#_Assumptions'!C26),'#_Assumptions'!C26)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Assumptions'!C26),_xlfn.FORMULATEXT('#_Assumptions'!C26),'#_Assumptions'!C26),"9","#"),"8","#"),"7","#"),"6","#"),"5","#"),"4","#"),"3","#"),"2","#"),"1","#"),"0","#"),CHAR(10),""),"$","")," ",""),",","@"),"&gt;","@"),"&lt;","@"),"=","@"),")","@"),"(","@"),"^","@"),"/","@"),"+","@"),"*","@"),"-","@"),"@#","")))/2,TRUE,FALSE),"HardCodeMsg",IF(LEN(IF(_xlfn.ISFORMULA(Assumptions!C26),_xlfn.FORMULATEXT(Assumptions!C26),Assumptions!C26))-LEN(SUBSTITUTE(IF(_xlfn.ISFORMULA(Assumptions!C26),_xlfn.FORMULATEXT(Assumptions!C26),Assumptions!C26),"""",""))&gt;LEN(IF(_xlfn.ISFORMULA('#_Assumptions'!C26),_xlfn.FORMULATEXT('#_Assumptions'!C26),'#_Assumptions'!C26))-LEN(SUBSTITUTE(IF(_xlfn.ISFORMULA('#_Assumptions'!C26),_xlfn.FORMULATEXT('#_Assumptions'!C26),'#_Assumptions'!C26),"""","")),TRUE,FALSE),"HardQuoteMsg",IF(LEN(IF(_xlfn.ISFORMULA(Assumptions!C26),_xlfn.FORMULATEXT(Assumptions!C26),Assumptions!C26))-LEN(SUBSTITUTE(IF(_xlfn.ISFORMULA(Assumptions!C26),_xlfn.FORMULATEXT(Assumptions!C26),Assumptions!C26),"$",""))&lt;0.5*(LEN(IF(_xlfn.ISFORMULA('#_Assumptions'!C26),_xlfn.FORMULATEXT('#_Assumptions'!C26),'#_Assumptions'!C26))-LEN(SUBSTITUTE(IF(_xlfn.ISFORMULA('#_Assumptions'!C26),_xlfn.FORMULATEXT('#_Assumptions'!C26),'#_Assumptions'!C26),"$",""))),TRUE,FALSE),"MissingAbsMsg",TRUE,"PerfectMsg")</f>
        <v/>
      </c>
      <c r="D26" s="92"/>
    </row>
    <row r="27" spans="1:4" x14ac:dyDescent="0.15">
      <c r="A27" s="116">
        <v>0</v>
      </c>
      <c r="B27" s="120">
        <v>0</v>
      </c>
      <c r="C27" s="121" t="str">
        <f ca="1">_xlfn.IFS(ISBLANK(Assumptions!C27),"",IF(NOT(ISNA('#_Assumptions'!C27)),IF(ISNA(Assumptions!C27),TRUE,FALSE),FALSE),"StuNAMsg",IF(AND(ISNA('#_Assumptions'!C27),ISNA(Assumptions!C27)),TRUE,FALSE),"PerfectMsg",IF(NOT(ISERROR('#_Assumptions'!C27)),IF(ISERROR(Assumptions!C27),TRUE,FALSE),FALSE),"StuErrorMsg",IF(TYPE('#_Assumptions'!C27)&lt;&gt;TYPE(Assumptions!C27),TRUE,FALSE),"WrongTypeMsg",IF(_xlfn.ISFORMULA('#_Assumptions'!C27),IF(NOT(_xlfn.ISFORMULA(Assumptions!C27)),TRUE),FALSE),"MissingFormulaMsg",IF(NOT(AND(ISNUMBER(FIND("[",_xlfn.FORMULATEXT('#_Assumptions'!C27))),ISNUMBER(FIND("!",_xlfn.FORMULATEXT('#_Assumptions'!C27))))),AND(ISNUMBER(FIND("[",_xlfn.FORMULATEXT(Assumptions!C27))),ISNUMBER(FIND("!",_xlfn.FORMULATEXT(Assumptions!C27)))),FALSE),"ExternalRefsMsg",IF(ISNUMBER('#_Assumptions'!C27),IF(ABS('#_Assumptions'!C27-Assumptions!C27)&gt;0.00001,TRUE,FALSE),IF('#_Assumptions'!C27&lt;&gt;Assumptions!C27,TRUE,FALSE)),IF(ISNUMBER('#_Assumptions'!C27),IF('#_Assumptions'!C27&gt;Assumptions!C27,"TooLow","TooHigh"),"WrongAnswer"),NOT(_xlfn.ISFORMULA('#_Assumptions'!C27)),"PerfectMsg",IF((LEN(SUBSTITUTE(SUBSTITUTE(SUBSTITUTE(SUBSTITUTE(SUBSTITUTE(SUBSTITUTE(SUBSTITUTE(SUBSTITUTE(SUBSTITUTE(SUBSTITUTE(SUBSTITUTE(SUBSTITUTE(SUBSTITUTE(SUBSTITUTE(SUBSTITUTE(SUBSTITUTE(SUBSTITUTE(SUBSTITUTE(SUBSTITUTE(SUBSTITUTE(SUBSTITUTE(SUBSTITUTE(SUBSTITUTE(SUBSTITUTE(IF(_xlfn.ISFORMULA(Assumptions!C27),_xlfn.FORMULATEXT(Assumptions!C27),Assumptions!C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Assumptions!C27),_xlfn.FORMULATEXT(Assumptions!C27),Assumptions!C27)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Assumptions'!C27),_xlfn.FORMULATEXT('#_Assumptions'!C27),'#_Assumptions'!C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Assumptions'!C27),_xlfn.FORMULATEXT('#_Assumptions'!C27),'#_Assumptions'!C27),"9","#"),"8","#"),"7","#"),"6","#"),"5","#"),"4","#"),"3","#"),"2","#"),"1","#"),"0","#"),CHAR(10),""),"$","")," ",""),",","@"),"&gt;","@"),"&lt;","@"),"=","@"),")","@"),"(","@"),"^","@"),"/","@"),"+","@"),"*","@"),"-","@"),"@#","")))/2,TRUE,FALSE),"HardCodeMsg",IF(LEN(IF(_xlfn.ISFORMULA(Assumptions!C27),_xlfn.FORMULATEXT(Assumptions!C27),Assumptions!C27))-LEN(SUBSTITUTE(IF(_xlfn.ISFORMULA(Assumptions!C27),_xlfn.FORMULATEXT(Assumptions!C27),Assumptions!C27),"""",""))&gt;LEN(IF(_xlfn.ISFORMULA('#_Assumptions'!C27),_xlfn.FORMULATEXT('#_Assumptions'!C27),'#_Assumptions'!C27))-LEN(SUBSTITUTE(IF(_xlfn.ISFORMULA('#_Assumptions'!C27),_xlfn.FORMULATEXT('#_Assumptions'!C27),'#_Assumptions'!C27),"""","")),TRUE,FALSE),"HardQuoteMsg",IF(LEN(IF(_xlfn.ISFORMULA(Assumptions!C27),_xlfn.FORMULATEXT(Assumptions!C27),Assumptions!C27))-LEN(SUBSTITUTE(IF(_xlfn.ISFORMULA(Assumptions!C27),_xlfn.FORMULATEXT(Assumptions!C27),Assumptions!C27),"$",""))&lt;0.5*(LEN(IF(_xlfn.ISFORMULA('#_Assumptions'!C27),_xlfn.FORMULATEXT('#_Assumptions'!C27),'#_Assumptions'!C27))-LEN(SUBSTITUTE(IF(_xlfn.ISFORMULA('#_Assumptions'!C27),_xlfn.FORMULATEXT('#_Assumptions'!C27),'#_Assumptions'!C27),"$",""))),TRUE,FALSE),"MissingAbsMsg",TRUE,"PerfectMsg")</f>
        <v/>
      </c>
      <c r="D27" s="92"/>
    </row>
  </sheetData>
  <mergeCells count="4">
    <mergeCell ref="A4:E4"/>
    <mergeCell ref="A6:B6"/>
    <mergeCell ref="A7:B7"/>
    <mergeCell ref="A9:C9"/>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11</vt:i4>
      </vt:variant>
    </vt:vector>
  </HeadingPairs>
  <TitlesOfParts>
    <vt:vector size="11" baseType="lpstr">
      <vt:lpstr>FeedbackSFX</vt:lpstr>
      <vt:lpstr>Scoreboard</vt:lpstr>
      <vt:lpstr>Feedback</vt:lpstr>
      <vt:lpstr>Assumptions</vt:lpstr>
      <vt:lpstr>MC Questions</vt:lpstr>
      <vt:lpstr>Pivot Table</vt:lpstr>
      <vt:lpstr>Sort</vt:lpstr>
      <vt:lpstr>Filter</vt:lpstr>
      <vt:lpstr>Keep</vt:lpstr>
      <vt:lpstr>Value Shift</vt:lpstr>
      <vt:lpstr>Chart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Goins, Ethan</dc:creator>
  <cp:lastModifiedBy>Goins, Ethan</cp:lastModifiedBy>
  <dcterms:created xsi:type="dcterms:W3CDTF">2025-09-01T17:09:12Z</dcterms:created>
  <dcterms:modified xsi:type="dcterms:W3CDTF">2025-09-01T17:09:23Z</dcterms:modified>
</cp:coreProperties>
</file>