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aymondfrost/Desktop/"/>
    </mc:Choice>
  </mc:AlternateContent>
  <xr:revisionPtr revIDLastSave="0" documentId="13_ncr:1_{C1B0DBD5-8000-D247-B3AC-7938CC1B0293}" xr6:coauthVersionLast="47" xr6:coauthVersionMax="47" xr10:uidLastSave="{00000000-0000-0000-0000-000000000000}"/>
  <bookViews>
    <workbookView xWindow="0" yWindow="500" windowWidth="28800" windowHeight="17500" activeTab="1" xr2:uid="{C3D7EA56-1185-A643-85F2-19923B24429D}"/>
  </bookViews>
  <sheets>
    <sheet name="Basic formulas" sheetId="5" r:id="rId1"/>
    <sheet name="High value" sheetId="8" r:id="rId2"/>
  </sheets>
  <definedNames>
    <definedName name="STWBD_StatToolsBoxPlot_DefaultDataFormat" hidden="1">" 0"</definedName>
    <definedName name="STWBD_StatToolsBoxPlot_HasDefaultInfo" hidden="1">"TRUE"</definedName>
    <definedName name="STWBD_StatToolsBoxPlot_IncludeKey" hidden="1">"FALSE"</definedName>
    <definedName name="STWBD_StatToolsBoxPlot_VariableList" hidden="1">1</definedName>
    <definedName name="STWBD_StatToolsBoxPlot_VariableList_1" hidden="1">"U_x0001_VG182E5E4D206CFCF8_x0001_"</definedName>
    <definedName name="STWBD_StatToolsBoxPlot_VarSelectorDefaultDataSet" hidden="1">"DG1872AA41"</definedName>
    <definedName name="STWBD_StatToolsCorrAndCovar_CorrelationTable" hidden="1">"TRUE"</definedName>
    <definedName name="STWBD_StatToolsCorrAndCovar_CovarianceTable" hidden="1">"FALSE"</definedName>
    <definedName name="STWBD_StatToolsCorrAndCovar_HasDefaultInfo" hidden="1">"TRUE"</definedName>
    <definedName name="STWBD_StatToolsCorrAndCovar_TableStructure" hidden="1">" 2"</definedName>
    <definedName name="STWBD_StatToolsCorrAndCovar_VariableList" hidden="1">7</definedName>
    <definedName name="STWBD_StatToolsCorrAndCovar_VariableList_1" hidden="1">"U_x0001_VG311DA99221362065_x0001_"</definedName>
    <definedName name="STWBD_StatToolsCorrAndCovar_VariableList_2" hidden="1">"U_x0001_VG28B6D35E1ECDE5FE_x0001_"</definedName>
    <definedName name="STWBD_StatToolsCorrAndCovar_VariableList_3" hidden="1">"U_x0001_VG30D0E3DFB4EE9D8_x0001_"</definedName>
    <definedName name="STWBD_StatToolsCorrAndCovar_VariableList_4" hidden="1">"U_x0001_VGAEB627D45EA2C0_x0001_"</definedName>
    <definedName name="STWBD_StatToolsCorrAndCovar_VariableList_5" hidden="1">"U_x0001_VGDA3D1C239F1E039_x0001_"</definedName>
    <definedName name="STWBD_StatToolsCorrAndCovar_VariableList_6" hidden="1">"U_x0001_VG2FB27BA4CCC867_x0001_"</definedName>
    <definedName name="STWBD_StatToolsCorrAndCovar_VariableList_7" hidden="1">"U_x0001_VG25CCE92D2B384754_x0001_"</definedName>
    <definedName name="STWBD_StatToolsCorrAndCovar_VarSelectorDefaultDataSet" hidden="1">"DG8698F88"</definedName>
    <definedName name="STWBD_StatToolsHistogram_BinMaximum" hidden="1">" 1.01E+300"</definedName>
    <definedName name="STWBD_StatToolsHistogram_BinMinimum" hidden="1">" 1.01E+300"</definedName>
    <definedName name="STWBD_StatToolsHistogram_DefaultDataFormat" hidden="1">" 0"</definedName>
    <definedName name="STWBD_StatToolsHistogram_HasDefaultInfo" hidden="1">"TRUE"</definedName>
    <definedName name="STWBD_StatToolsHistogram_NumBins" hidden="1">"-32767"</definedName>
    <definedName name="STWBD_StatToolsHistogram_VariableList" hidden="1">5</definedName>
    <definedName name="STWBD_StatToolsHistogram_VariableList_1" hidden="1">"U_x0001_VGC2EA1FE2DC6B63F_x0001_"</definedName>
    <definedName name="STWBD_StatToolsHistogram_VariableList_2" hidden="1">"U_x0001_VG1255019D37BD387B_x0001_"</definedName>
    <definedName name="STWBD_StatToolsHistogram_VariableList_3" hidden="1">"U_x0001_VG1DDD84DB3555E32F_x0001_"</definedName>
    <definedName name="STWBD_StatToolsHistogram_VariableList_4" hidden="1">"U_x0001_VG78B0AB97BC55E9_x0001_"</definedName>
    <definedName name="STWBD_StatToolsHistogram_VariableList_5" hidden="1">"U_x0001_VGCA7AED177BAD0C_x0001_"</definedName>
    <definedName name="STWBD_StatToolsHistogram_VarSelectorDefaultDataSet" hidden="1">"DG3ACEFB72"</definedName>
    <definedName name="STWBD_StatToolsHistogram_XAxisStyle" hidden="1">" 0"</definedName>
    <definedName name="STWBD_StatToolsHistogram_YAxisStyle" hidden="1">" 0"</definedName>
    <definedName name="STWBD_StatToolsOneVarSummary_Count" hidden="1">"FALSE"</definedName>
    <definedName name="STWBD_StatToolsOneVarSummary_DefaultDataFormat" hidden="1">" 0"</definedName>
    <definedName name="STWBD_StatToolsOneVarSummary_FirstQuartile" hidden="1">"TRUE"</definedName>
    <definedName name="STWBD_StatToolsOneVarSummary_HasDefaultInfo" hidden="1">"TRUE"</definedName>
    <definedName name="STWBD_StatToolsOneVarSummary_InterQuartileRange" hidden="1">"FALSE"</definedName>
    <definedName name="STWBD_StatToolsOneVarSummary_Kurtosis" hidden="1">"FALSE"</definedName>
    <definedName name="STWBD_StatToolsOneVarSummary_Maximum" hidden="1">"TRUE"</definedName>
    <definedName name="STWBD_StatToolsOneVarSummary_Mean" hidden="1">"TRUE"</definedName>
    <definedName name="STWBD_StatToolsOneVarSummary_MeanAbsDeviation" hidden="1">"FALSE"</definedName>
    <definedName name="STWBD_StatToolsOneVarSummary_Median" hidden="1">"TRUE"</definedName>
    <definedName name="STWBD_StatToolsOneVarSummary_Minimum" hidden="1">"TRUE"</definedName>
    <definedName name="STWBD_StatToolsOneVarSummary_OtherPercentiles" hidden="1">"TRUE"</definedName>
    <definedName name="STWBD_StatToolsOneVarSummary_PercentileList" hidden="1">" .01, .025, .05, .1, .2, .8, .9, .95, .975, .99"</definedName>
    <definedName name="STWBD_StatToolsOneVarSummary_Range" hidden="1">"FALSE"</definedName>
    <definedName name="STWBD_StatToolsOneVarSummary_Skewness" hidden="1">"FALSE"</definedName>
    <definedName name="STWBD_StatToolsOneVarSummary_StandardDeviation" hidden="1">"TRUE"</definedName>
    <definedName name="STWBD_StatToolsOneVarSummary_Sum" hidden="1">"FALSE"</definedName>
    <definedName name="STWBD_StatToolsOneVarSummary_ThirdQuartile" hidden="1">"TRUE"</definedName>
    <definedName name="STWBD_StatToolsOneVarSummary_VariableList" hidden="1">5</definedName>
    <definedName name="STWBD_StatToolsOneVarSummary_VariableList_1" hidden="1">"U_x0001_VG3400DDF0948AEF1_x0001_"</definedName>
    <definedName name="STWBD_StatToolsOneVarSummary_VariableList_2" hidden="1">"U_x0001_VG182E5E4D206CFCF8_x0001_"</definedName>
    <definedName name="STWBD_StatToolsOneVarSummary_VariableList_3" hidden="1">"U_x0001_VG35C6311DBAB6322_x0001_"</definedName>
    <definedName name="STWBD_StatToolsOneVarSummary_VariableList_4" hidden="1">"U_x0001_VG8D4EB183A594303_x0001_"</definedName>
    <definedName name="STWBD_StatToolsOneVarSummary_VariableList_5" hidden="1">"U_x0001_VG33484C382EA22499_x0001_"</definedName>
    <definedName name="STWBD_StatToolsOneVarSummary_Variance" hidden="1">"FALSE"</definedName>
    <definedName name="STWBD_StatToolsOneVarSummary_VarSelectorDefaultDataSet" hidden="1">"DG1872AA41"</definedName>
    <definedName name="STWBD_StatToolsScatterplot_DisplayCorrelationCoefficient" hidden="1">"FALSE"</definedName>
    <definedName name="STWBD_StatToolsScatterplot_HasDefaultInfo" hidden="1">"TRUE"</definedName>
    <definedName name="STWBD_StatToolsScatterplot_VarSelectorDefaultDataSet" hidden="1">"DG8698F88"</definedName>
    <definedName name="STWBD_StatToolsScatterplot_XVariableList" hidden="1">2</definedName>
    <definedName name="STWBD_StatToolsScatterplot_XVariableList_1" hidden="1">"U_x0001_VG28B6D35E1ECDE5FE_x0001_"</definedName>
    <definedName name="STWBD_StatToolsScatterplot_XVariableList_2" hidden="1">"U_x0001_VG2FB27BA4CCC867_x0001_"</definedName>
    <definedName name="STWBD_StatToolsScatterplot_YVariableList" hidden="1">1</definedName>
    <definedName name="STWBD_StatToolsScatterplot_YVariableList_1" hidden="1">"U_x0001_VG311DA99221362065_x0001_"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8" i="8" l="1"/>
  <c r="I28" i="8"/>
  <c r="J27" i="8"/>
  <c r="I27" i="8"/>
  <c r="J26" i="8"/>
  <c r="I26" i="8"/>
  <c r="J25" i="8"/>
  <c r="I25" i="8"/>
  <c r="K25" i="8" s="1"/>
  <c r="L25" i="8" s="1"/>
  <c r="M25" i="8" s="1"/>
  <c r="J24" i="8"/>
  <c r="I24" i="8"/>
  <c r="J23" i="8"/>
  <c r="I23" i="8"/>
  <c r="J22" i="8"/>
  <c r="I22" i="8"/>
  <c r="J21" i="8"/>
  <c r="I21" i="8"/>
  <c r="K21" i="8" s="1"/>
  <c r="L21" i="8" s="1"/>
  <c r="M21" i="8" s="1"/>
  <c r="J20" i="8"/>
  <c r="I20" i="8"/>
  <c r="J19" i="8"/>
  <c r="I19" i="8"/>
  <c r="J18" i="8"/>
  <c r="I18" i="8"/>
  <c r="J17" i="8"/>
  <c r="I17" i="8"/>
  <c r="K17" i="8" s="1"/>
  <c r="L17" i="8" s="1"/>
  <c r="M17" i="8" s="1"/>
  <c r="J16" i="8"/>
  <c r="I16" i="8"/>
  <c r="K16" i="8" s="1"/>
  <c r="L16" i="8" s="1"/>
  <c r="M16" i="8" s="1"/>
  <c r="J15" i="8"/>
  <c r="I15" i="8"/>
  <c r="J14" i="8"/>
  <c r="I14" i="8"/>
  <c r="J13" i="8"/>
  <c r="I13" i="8"/>
  <c r="J12" i="8"/>
  <c r="I12" i="8"/>
  <c r="J25" i="5"/>
  <c r="I25" i="5"/>
  <c r="J24" i="5"/>
  <c r="I24" i="5"/>
  <c r="J23" i="5"/>
  <c r="I23" i="5"/>
  <c r="J22" i="5"/>
  <c r="I22" i="5"/>
  <c r="J21" i="5"/>
  <c r="I21" i="5"/>
  <c r="J20" i="5"/>
  <c r="I20" i="5"/>
  <c r="J19" i="5"/>
  <c r="I19" i="5"/>
  <c r="J18" i="5"/>
  <c r="I18" i="5"/>
  <c r="J17" i="5"/>
  <c r="I17" i="5"/>
  <c r="J16" i="5"/>
  <c r="I16" i="5"/>
  <c r="J15" i="5"/>
  <c r="I15" i="5"/>
  <c r="J14" i="5"/>
  <c r="I14" i="5"/>
  <c r="J13" i="5"/>
  <c r="I13" i="5"/>
  <c r="J12" i="5"/>
  <c r="I12" i="5"/>
  <c r="J11" i="5"/>
  <c r="I11" i="5"/>
  <c r="J10" i="5"/>
  <c r="I10" i="5"/>
  <c r="J9" i="5"/>
  <c r="I9" i="5"/>
  <c r="I26" i="5" l="1"/>
  <c r="J26" i="5"/>
  <c r="K12" i="5"/>
  <c r="L12" i="5" s="1"/>
  <c r="M12" i="5" s="1"/>
  <c r="K16" i="5"/>
  <c r="L16" i="5" s="1"/>
  <c r="M16" i="5" s="1"/>
  <c r="K20" i="5"/>
  <c r="L20" i="5" s="1"/>
  <c r="M20" i="5" s="1"/>
  <c r="K24" i="5"/>
  <c r="L24" i="5" s="1"/>
  <c r="M24" i="5" s="1"/>
  <c r="K11" i="5"/>
  <c r="L11" i="5" s="1"/>
  <c r="M11" i="5" s="1"/>
  <c r="K15" i="5"/>
  <c r="L15" i="5" s="1"/>
  <c r="M15" i="5" s="1"/>
  <c r="K19" i="5"/>
  <c r="L19" i="5" s="1"/>
  <c r="M19" i="5" s="1"/>
  <c r="K23" i="5"/>
  <c r="L23" i="5" s="1"/>
  <c r="M23" i="5" s="1"/>
  <c r="K28" i="8"/>
  <c r="L28" i="8" s="1"/>
  <c r="M28" i="8" s="1"/>
  <c r="K15" i="8"/>
  <c r="L15" i="8" s="1"/>
  <c r="M15" i="8" s="1"/>
  <c r="K19" i="8"/>
  <c r="L19" i="8" s="1"/>
  <c r="M19" i="8" s="1"/>
  <c r="K23" i="8"/>
  <c r="L23" i="8" s="1"/>
  <c r="M23" i="8" s="1"/>
  <c r="K27" i="8"/>
  <c r="L27" i="8" s="1"/>
  <c r="M27" i="8" s="1"/>
  <c r="K14" i="8"/>
  <c r="L14" i="8" s="1"/>
  <c r="M14" i="8" s="1"/>
  <c r="K18" i="8"/>
  <c r="L18" i="8" s="1"/>
  <c r="M18" i="8" s="1"/>
  <c r="K22" i="8"/>
  <c r="L22" i="8" s="1"/>
  <c r="M22" i="8" s="1"/>
  <c r="K26" i="8"/>
  <c r="L26" i="8" s="1"/>
  <c r="M26" i="8" s="1"/>
  <c r="J29" i="8"/>
  <c r="K13" i="8"/>
  <c r="L13" i="8" s="1"/>
  <c r="M13" i="8" s="1"/>
  <c r="K20" i="8"/>
  <c r="L20" i="8" s="1"/>
  <c r="M20" i="8" s="1"/>
  <c r="K24" i="8"/>
  <c r="L24" i="8" s="1"/>
  <c r="M24" i="8" s="1"/>
  <c r="I29" i="8"/>
  <c r="K12" i="8"/>
  <c r="K18" i="5"/>
  <c r="L18" i="5" s="1"/>
  <c r="M18" i="5" s="1"/>
  <c r="K22" i="5"/>
  <c r="L22" i="5" s="1"/>
  <c r="M22" i="5" s="1"/>
  <c r="K13" i="5"/>
  <c r="L13" i="5" s="1"/>
  <c r="M13" i="5" s="1"/>
  <c r="K21" i="5"/>
  <c r="L21" i="5" s="1"/>
  <c r="M21" i="5" s="1"/>
  <c r="K9" i="5"/>
  <c r="K17" i="5"/>
  <c r="L17" i="5" s="1"/>
  <c r="M17" i="5" s="1"/>
  <c r="K10" i="5"/>
  <c r="L10" i="5" s="1"/>
  <c r="M10" i="5" s="1"/>
  <c r="K14" i="5"/>
  <c r="L14" i="5" s="1"/>
  <c r="M14" i="5" s="1"/>
  <c r="K25" i="5"/>
  <c r="L25" i="5" s="1"/>
  <c r="M25" i="5" s="1"/>
  <c r="L9" i="5" l="1"/>
  <c r="K26" i="5"/>
  <c r="L12" i="8"/>
  <c r="K29" i="8"/>
  <c r="M9" i="5" l="1"/>
  <c r="L26" i="5"/>
  <c r="L29" i="8"/>
  <c r="M1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Frost, Raymond</author>
  </authors>
  <commentList>
    <comment ref="M10" authorId="0" shapeId="0" xr:uid="{57EF4FF7-C181-9947-A4DD-02E618634703}">
      <text>
        <r>
          <rPr>
            <b/>
            <sz val="10"/>
            <color rgb="FF000000"/>
            <rFont val="Tahoma"/>
            <family val="2"/>
          </rPr>
          <t>Frost, Raymond: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fill orange</t>
        </r>
      </text>
    </comment>
    <comment ref="L12" authorId="0" shapeId="0" xr:uid="{2044115D-48FA-2E47-A5E0-90CA7AB98D42}">
      <text>
        <r>
          <rPr>
            <b/>
            <sz val="10"/>
            <color rgb="FF000000"/>
            <rFont val="Tahoma"/>
            <family val="2"/>
          </rPr>
          <t>Frost, Raymond: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fill light blue</t>
        </r>
      </text>
    </comment>
    <comment ref="M12" authorId="0" shapeId="0" xr:uid="{9FD041BF-C277-BE44-8272-9B041C96C581}">
      <text>
        <r>
          <rPr>
            <b/>
            <sz val="10"/>
            <color rgb="FF000000"/>
            <rFont val="Tahoma"/>
            <family val="2"/>
          </rPr>
          <t>Frost, Raymond: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fill blue</t>
        </r>
      </text>
    </comment>
  </commentList>
</comments>
</file>

<file path=xl/sharedStrings.xml><?xml version="1.0" encoding="utf-8"?>
<sst xmlns="http://schemas.openxmlformats.org/spreadsheetml/2006/main" count="67" uniqueCount="35">
  <si>
    <t>Student Grades</t>
  </si>
  <si>
    <t>HW 1</t>
  </si>
  <si>
    <t>HW 2</t>
  </si>
  <si>
    <t>Midterm</t>
  </si>
  <si>
    <t>HW 3</t>
  </si>
  <si>
    <t>HW 4</t>
  </si>
  <si>
    <t>Final Exam</t>
  </si>
  <si>
    <t>Total HW Points</t>
  </si>
  <si>
    <t>Total Exam Points</t>
  </si>
  <si>
    <t>Total Points</t>
  </si>
  <si>
    <t>Grade Percentage</t>
  </si>
  <si>
    <t>Points Possible</t>
  </si>
  <si>
    <t>Bobcat, Joe</t>
  </si>
  <si>
    <t>McKenzie, Brett</t>
  </si>
  <si>
    <t>Jones, Tom</t>
  </si>
  <si>
    <t>Alpha, Dick</t>
  </si>
  <si>
    <t>Carpenter, David</t>
  </si>
  <si>
    <t>Slenko, George</t>
  </si>
  <si>
    <t>Claborn, Danny</t>
  </si>
  <si>
    <t>Holmes, Monica</t>
  </si>
  <si>
    <t xml:space="preserve">Rebhun, Herb </t>
  </si>
  <si>
    <t>Grant, Amy</t>
  </si>
  <si>
    <t>Reames, Steve</t>
  </si>
  <si>
    <t>Helwig, Janet</t>
  </si>
  <si>
    <t>Goulet, Dan</t>
  </si>
  <si>
    <t>Price, Sally</t>
  </si>
  <si>
    <t>Bennett, Judith</t>
  </si>
  <si>
    <t>Laswell, Steven</t>
  </si>
  <si>
    <t>Silva, Susan</t>
  </si>
  <si>
    <t>Average</t>
  </si>
  <si>
    <t>This allows differential rewarding of more sophisticated concepts. It also provides support for assumptions which may be changed by the student.</t>
  </si>
  <si>
    <t>Higher value cells (blue) and assumptions (orange) are coded</t>
  </si>
  <si>
    <t>Sample Assignment - Formulas to Calculate Student Grades</t>
  </si>
  <si>
    <t>Higher value cells and assumptions</t>
  </si>
  <si>
    <t>Min %?   yes/no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</si>
</sst>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0.0%"/>
    <numFmt numFmtId="167" formatCode="0.0"/>
  </numFmts>
  <fonts count="1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b/>
      <sz val="18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3" fillId="0" borderId="0"/>
    <xf numFmtId="9" fontId="1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2" fillId="0" borderId="1" xfId="3" applyFont="1" applyFill="1" applyBorder="1" applyAlignment="1">
      <alignment horizontal="center" vertical="center"/>
    </xf>
    <xf numFmtId="1" fontId="5" fillId="0" borderId="1" xfId="5" applyNumberFormat="1" applyFont="1" applyFill="1" applyBorder="1" applyAlignment="1">
      <alignment horizontal="center" vertical="center"/>
    </xf>
    <xf numFmtId="0" fontId="0" fillId="0" borderId="0" xfId="4" applyFont="1" applyFill="1"/>
    <xf numFmtId="0" fontId="0" fillId="0" borderId="0" xfId="0" applyFill="1"/>
    <xf numFmtId="0" fontId="7" fillId="0" borderId="0" xfId="0" applyFont="1" applyFill="1"/>
    <xf numFmtId="0" fontId="0" fillId="0" borderId="1" xfId="4" applyFont="1" applyFill="1" applyBorder="1"/>
    <xf numFmtId="0" fontId="4" fillId="0" borderId="1" xfId="4" applyFont="1" applyFill="1" applyBorder="1"/>
    <xf numFmtId="166" fontId="2" fillId="0" borderId="1" xfId="5" applyNumberFormat="1" applyFont="1" applyFill="1" applyBorder="1" applyAlignment="1">
      <alignment horizontal="center"/>
    </xf>
    <xf numFmtId="0" fontId="5" fillId="0" borderId="1" xfId="4" applyFont="1" applyFill="1" applyBorder="1"/>
    <xf numFmtId="9" fontId="0" fillId="0" borderId="0" xfId="5" applyFont="1" applyFill="1" applyAlignment="1">
      <alignment horizontal="center" vertical="center"/>
    </xf>
    <xf numFmtId="1" fontId="5" fillId="0" borderId="3" xfId="5" applyNumberFormat="1" applyFont="1" applyFill="1" applyBorder="1" applyAlignment="1">
      <alignment horizontal="center" vertical="center"/>
    </xf>
    <xf numFmtId="166" fontId="0" fillId="0" borderId="1" xfId="5" applyNumberFormat="1" applyFont="1" applyFill="1" applyBorder="1" applyAlignment="1">
      <alignment horizontal="center"/>
    </xf>
    <xf numFmtId="0" fontId="0" fillId="0" borderId="1" xfId="4" applyFont="1" applyFill="1" applyBorder="1" applyAlignment="1">
      <alignment horizontal="center"/>
    </xf>
    <xf numFmtId="9" fontId="2" fillId="0" borderId="0" xfId="5" applyFont="1" applyFill="1" applyAlignment="1">
      <alignment horizontal="center" vertical="center"/>
    </xf>
    <xf numFmtId="0" fontId="10" fillId="0" borderId="0" xfId="0" applyFont="1"/>
    <xf numFmtId="0" fontId="11" fillId="0" borderId="0" xfId="0" applyFont="1" applyFill="1"/>
    <xf numFmtId="166" fontId="2" fillId="2" borderId="1" xfId="5" applyNumberFormat="1" applyFont="1" applyFill="1" applyBorder="1" applyAlignment="1">
      <alignment horizontal="center"/>
    </xf>
    <xf numFmtId="166" fontId="0" fillId="3" borderId="1" xfId="5" applyNumberFormat="1" applyFont="1" applyFill="1" applyBorder="1" applyAlignment="1">
      <alignment horizontal="center"/>
    </xf>
    <xf numFmtId="0" fontId="0" fillId="4" borderId="1" xfId="4" applyFont="1" applyFill="1" applyBorder="1" applyAlignment="1">
      <alignment horizontal="center"/>
    </xf>
    <xf numFmtId="167" fontId="0" fillId="0" borderId="1" xfId="5" applyNumberFormat="1" applyFont="1" applyFill="1" applyBorder="1" applyAlignment="1">
      <alignment horizontal="center" vertical="center"/>
    </xf>
    <xf numFmtId="1" fontId="4" fillId="0" borderId="1" xfId="4" applyNumberFormat="1" applyFont="1" applyFill="1" applyBorder="1" applyAlignment="1">
      <alignment horizontal="center"/>
    </xf>
    <xf numFmtId="1" fontId="4" fillId="0" borderId="3" xfId="4" applyNumberFormat="1" applyFont="1" applyFill="1" applyBorder="1" applyAlignment="1">
      <alignment horizontal="center"/>
    </xf>
    <xf numFmtId="166" fontId="0" fillId="0" borderId="1" xfId="5" applyNumberFormat="1" applyFont="1" applyFill="1" applyBorder="1" applyAlignment="1">
      <alignment horizontal="center" vertical="center"/>
    </xf>
    <xf numFmtId="0" fontId="2" fillId="0" borderId="3" xfId="4" applyFont="1" applyFill="1" applyBorder="1" applyAlignment="1">
      <alignment horizontal="center"/>
    </xf>
    <xf numFmtId="0" fontId="2" fillId="0" borderId="4" xfId="4" applyFont="1" applyFill="1" applyBorder="1" applyAlignment="1">
      <alignment horizontal="center"/>
    </xf>
    <xf numFmtId="0" fontId="2" fillId="0" borderId="2" xfId="4" applyFont="1" applyFill="1" applyBorder="1" applyAlignment="1">
      <alignment horizontal="center"/>
    </xf>
    <xf numFmtId="0" fontId="4" fillId="0" borderId="3" xfId="4" applyFont="1" applyFill="1" applyBorder="1" applyAlignment="1">
      <alignment horizontal="center"/>
    </xf>
    <xf numFmtId="0" fontId="4" fillId="0" borderId="4" xfId="4" applyFont="1" applyFill="1" applyBorder="1" applyAlignment="1">
      <alignment horizontal="center"/>
    </xf>
    <xf numFmtId="0" fontId="4" fillId="0" borderId="2" xfId="4" applyFont="1" applyFill="1" applyBorder="1" applyAlignment="1">
      <alignment horizontal="center"/>
    </xf>
  </cellXfs>
  <cellStyles count="7">
    <cellStyle name="Comma 2" xfId="2" xr:uid="{0341CB1C-2D9E-C34A-89D2-8CB329F8852B}"/>
    <cellStyle name="Currency 2" xfId="1" xr:uid="{F916A1A8-D933-174C-AC73-71237861B5A2}"/>
    <cellStyle name="Normal" xfId="0" builtinId="0"/>
    <cellStyle name="Normal 2 2" xfId="4" xr:uid="{D43B5829-0BED-9A43-B3D8-DEF2820E7A1F}"/>
    <cellStyle name="Normal 2 2 2" xfId="6" xr:uid="{3993B3F2-DDF0-A945-B772-9351B239FE06}"/>
    <cellStyle name="Normal 3" xfId="3" xr:uid="{BCB38457-DAA7-8E48-A4B2-C84EFE878EE7}"/>
    <cellStyle name="Percent 2" xfId="5" xr:uid="{D6BE05F1-738C-6B43-B7D4-53881A60C9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635000</xdr:colOff>
      <xdr:row>7</xdr:row>
      <xdr:rowOff>25399</xdr:rowOff>
    </xdr:from>
    <xdr:to>
      <xdr:col>18</xdr:col>
      <xdr:colOff>114300</xdr:colOff>
      <xdr:row>23</xdr:row>
      <xdr:rowOff>71896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8371C1-75E5-D14B-991C-461F96E0A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14100" y="1358899"/>
          <a:ext cx="2781300" cy="32976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79292-671D-E143-8994-F7E7E86A4BDE}">
  <dimension ref="B1:S26"/>
  <sheetViews>
    <sheetView showGridLines="0" zoomScaleNormal="100" workbookViewId="0">
      <selection activeCell="M6" sqref="M6"/>
    </sheetView>
  </sheetViews>
  <sheetFormatPr baseColWidth="10" defaultColWidth="8.6640625" defaultRowHeight="16" x14ac:dyDescent="0.2"/>
  <cols>
    <col min="1" max="1" width="8.6640625" style="3"/>
    <col min="2" max="2" width="15.6640625" style="3" customWidth="1"/>
    <col min="3" max="4" width="7.6640625" style="3" bestFit="1" customWidth="1"/>
    <col min="5" max="5" width="8.6640625" style="3" bestFit="1" customWidth="1"/>
    <col min="6" max="7" width="7.6640625" style="3" bestFit="1" customWidth="1"/>
    <col min="8" max="8" width="10.6640625" style="3" bestFit="1" customWidth="1"/>
    <col min="9" max="9" width="15.6640625" style="3" bestFit="1" customWidth="1"/>
    <col min="10" max="10" width="17.33203125" style="3" bestFit="1" customWidth="1"/>
    <col min="11" max="11" width="12" style="3" customWidth="1"/>
    <col min="12" max="12" width="17" style="3" bestFit="1" customWidth="1"/>
    <col min="13" max="13" width="15.83203125" style="3" customWidth="1"/>
    <col min="14" max="16384" width="8.6640625" style="3"/>
  </cols>
  <sheetData>
    <row r="1" spans="2:19" x14ac:dyDescent="0.2"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2:19" ht="24" x14ac:dyDescent="0.3">
      <c r="B2" s="15" t="s">
        <v>32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2:19" ht="16" customHeight="1" x14ac:dyDescent="0.25">
      <c r="B3" s="5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O3"/>
      <c r="P3"/>
      <c r="Q3"/>
      <c r="R3"/>
      <c r="S3"/>
    </row>
    <row r="5" spans="2:19" x14ac:dyDescent="0.2">
      <c r="B5" s="24" t="s">
        <v>0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6"/>
    </row>
    <row r="6" spans="2:19" x14ac:dyDescent="0.2">
      <c r="B6" s="6"/>
      <c r="C6" s="1" t="s">
        <v>1</v>
      </c>
      <c r="D6" s="1" t="s">
        <v>2</v>
      </c>
      <c r="E6" s="1" t="s">
        <v>3</v>
      </c>
      <c r="F6" s="1" t="s">
        <v>4</v>
      </c>
      <c r="G6" s="1" t="s">
        <v>5</v>
      </c>
      <c r="H6" s="1" t="s">
        <v>6</v>
      </c>
      <c r="I6" s="1" t="s">
        <v>7</v>
      </c>
      <c r="J6" s="1" t="s">
        <v>8</v>
      </c>
      <c r="K6" s="1" t="s">
        <v>9</v>
      </c>
      <c r="L6" s="1" t="s">
        <v>10</v>
      </c>
      <c r="M6" s="1" t="s">
        <v>34</v>
      </c>
    </row>
    <row r="7" spans="2:19" x14ac:dyDescent="0.2">
      <c r="B7" s="7" t="s">
        <v>11</v>
      </c>
      <c r="C7" s="21">
        <v>50</v>
      </c>
      <c r="D7" s="21">
        <v>50</v>
      </c>
      <c r="E7" s="21">
        <v>100</v>
      </c>
      <c r="F7" s="21">
        <v>50</v>
      </c>
      <c r="G7" s="21">
        <v>50</v>
      </c>
      <c r="H7" s="21">
        <v>100</v>
      </c>
      <c r="I7" s="21">
        <v>200</v>
      </c>
      <c r="J7" s="21">
        <v>200</v>
      </c>
      <c r="K7" s="22">
        <v>400</v>
      </c>
      <c r="L7" s="8">
        <v>1</v>
      </c>
      <c r="M7" s="8">
        <v>0.7</v>
      </c>
    </row>
    <row r="8" spans="2:19" x14ac:dyDescent="0.2">
      <c r="B8" s="27"/>
      <c r="C8" s="28"/>
      <c r="D8" s="28"/>
      <c r="E8" s="28"/>
      <c r="F8" s="28"/>
      <c r="G8" s="28"/>
      <c r="H8" s="28"/>
      <c r="I8" s="28"/>
      <c r="J8" s="28"/>
      <c r="K8" s="28"/>
      <c r="L8" s="28"/>
      <c r="M8" s="29"/>
    </row>
    <row r="9" spans="2:19" x14ac:dyDescent="0.2">
      <c r="B9" s="9" t="s">
        <v>12</v>
      </c>
      <c r="C9" s="2">
        <v>46</v>
      </c>
      <c r="D9" s="2">
        <v>27</v>
      </c>
      <c r="E9" s="2">
        <v>68</v>
      </c>
      <c r="F9" s="2">
        <v>33</v>
      </c>
      <c r="G9" s="2">
        <v>49</v>
      </c>
      <c r="H9" s="2">
        <v>97</v>
      </c>
      <c r="I9" s="2">
        <f t="shared" ref="I9:I25" si="0">SUM(C9:D9,F9:G9)</f>
        <v>155</v>
      </c>
      <c r="J9" s="2">
        <f t="shared" ref="J9:J25" si="1">E9+H9</f>
        <v>165</v>
      </c>
      <c r="K9" s="11">
        <f>I9+J9</f>
        <v>320</v>
      </c>
      <c r="L9" s="12">
        <f t="shared" ref="L9:L25" si="2">K9/K$7</f>
        <v>0.8</v>
      </c>
      <c r="M9" s="13" t="str">
        <f>IF(L9&gt;=M$7,"Yes","No")</f>
        <v>Yes</v>
      </c>
    </row>
    <row r="10" spans="2:19" x14ac:dyDescent="0.2">
      <c r="B10" s="9" t="s">
        <v>13</v>
      </c>
      <c r="C10" s="2">
        <v>38</v>
      </c>
      <c r="D10" s="2">
        <v>41</v>
      </c>
      <c r="E10" s="2">
        <v>85</v>
      </c>
      <c r="F10" s="2">
        <v>48</v>
      </c>
      <c r="G10" s="2">
        <v>29</v>
      </c>
      <c r="H10" s="2">
        <v>77</v>
      </c>
      <c r="I10" s="2">
        <f t="shared" si="0"/>
        <v>156</v>
      </c>
      <c r="J10" s="2">
        <f t="shared" si="1"/>
        <v>162</v>
      </c>
      <c r="K10" s="11">
        <f t="shared" ref="K10:K25" si="3">I10+J10</f>
        <v>318</v>
      </c>
      <c r="L10" s="12">
        <f t="shared" si="2"/>
        <v>0.79500000000000004</v>
      </c>
      <c r="M10" s="13" t="str">
        <f t="shared" ref="M10:M25" si="4">IF(L10&gt;=M$7,"Yes","No")</f>
        <v>Yes</v>
      </c>
    </row>
    <row r="11" spans="2:19" x14ac:dyDescent="0.2">
      <c r="B11" s="9" t="s">
        <v>14</v>
      </c>
      <c r="C11" s="2">
        <v>32</v>
      </c>
      <c r="D11" s="2">
        <v>31</v>
      </c>
      <c r="E11" s="2">
        <v>65</v>
      </c>
      <c r="F11" s="2">
        <v>28</v>
      </c>
      <c r="G11" s="2">
        <v>0</v>
      </c>
      <c r="H11" s="2">
        <v>67</v>
      </c>
      <c r="I11" s="2">
        <f t="shared" si="0"/>
        <v>91</v>
      </c>
      <c r="J11" s="2">
        <f t="shared" si="1"/>
        <v>132</v>
      </c>
      <c r="K11" s="11">
        <f t="shared" si="3"/>
        <v>223</v>
      </c>
      <c r="L11" s="12">
        <f t="shared" si="2"/>
        <v>0.5575</v>
      </c>
      <c r="M11" s="13" t="str">
        <f t="shared" si="4"/>
        <v>No</v>
      </c>
    </row>
    <row r="12" spans="2:19" x14ac:dyDescent="0.2">
      <c r="B12" s="9" t="s">
        <v>15</v>
      </c>
      <c r="C12" s="2">
        <v>30</v>
      </c>
      <c r="D12" s="2">
        <v>43</v>
      </c>
      <c r="E12" s="2">
        <v>73</v>
      </c>
      <c r="F12" s="2">
        <v>45</v>
      </c>
      <c r="G12" s="2">
        <v>25</v>
      </c>
      <c r="H12" s="2">
        <v>83</v>
      </c>
      <c r="I12" s="2">
        <f t="shared" si="0"/>
        <v>143</v>
      </c>
      <c r="J12" s="2">
        <f t="shared" si="1"/>
        <v>156</v>
      </c>
      <c r="K12" s="11">
        <f t="shared" si="3"/>
        <v>299</v>
      </c>
      <c r="L12" s="12">
        <f t="shared" si="2"/>
        <v>0.74750000000000005</v>
      </c>
      <c r="M12" s="13" t="str">
        <f t="shared" si="4"/>
        <v>Yes</v>
      </c>
    </row>
    <row r="13" spans="2:19" x14ac:dyDescent="0.2">
      <c r="B13" s="9" t="s">
        <v>16</v>
      </c>
      <c r="C13" s="2">
        <v>40</v>
      </c>
      <c r="D13" s="2">
        <v>37</v>
      </c>
      <c r="E13" s="2">
        <v>67</v>
      </c>
      <c r="F13" s="2">
        <v>34</v>
      </c>
      <c r="G13" s="2">
        <v>34</v>
      </c>
      <c r="H13" s="2">
        <v>65</v>
      </c>
      <c r="I13" s="2">
        <f t="shared" si="0"/>
        <v>145</v>
      </c>
      <c r="J13" s="2">
        <f t="shared" si="1"/>
        <v>132</v>
      </c>
      <c r="K13" s="11">
        <f t="shared" si="3"/>
        <v>277</v>
      </c>
      <c r="L13" s="12">
        <f t="shared" si="2"/>
        <v>0.6925</v>
      </c>
      <c r="M13" s="13" t="str">
        <f t="shared" si="4"/>
        <v>No</v>
      </c>
    </row>
    <row r="14" spans="2:19" x14ac:dyDescent="0.2">
      <c r="B14" s="9" t="s">
        <v>17</v>
      </c>
      <c r="C14" s="2">
        <v>33</v>
      </c>
      <c r="D14" s="2">
        <v>44</v>
      </c>
      <c r="E14" s="2">
        <v>77</v>
      </c>
      <c r="F14" s="2">
        <v>46</v>
      </c>
      <c r="G14" s="2">
        <v>32</v>
      </c>
      <c r="H14" s="2">
        <v>81</v>
      </c>
      <c r="I14" s="2">
        <f t="shared" si="0"/>
        <v>155</v>
      </c>
      <c r="J14" s="2">
        <f t="shared" si="1"/>
        <v>158</v>
      </c>
      <c r="K14" s="11">
        <f t="shared" si="3"/>
        <v>313</v>
      </c>
      <c r="L14" s="12">
        <f t="shared" si="2"/>
        <v>0.78249999999999997</v>
      </c>
      <c r="M14" s="13" t="str">
        <f t="shared" si="4"/>
        <v>Yes</v>
      </c>
    </row>
    <row r="15" spans="2:19" x14ac:dyDescent="0.2">
      <c r="B15" s="9" t="s">
        <v>18</v>
      </c>
      <c r="C15" s="2">
        <v>44</v>
      </c>
      <c r="D15" s="2">
        <v>30</v>
      </c>
      <c r="E15" s="2">
        <v>96</v>
      </c>
      <c r="F15" s="2">
        <v>34</v>
      </c>
      <c r="G15" s="2">
        <v>33</v>
      </c>
      <c r="H15" s="2">
        <v>99</v>
      </c>
      <c r="I15" s="2">
        <f t="shared" si="0"/>
        <v>141</v>
      </c>
      <c r="J15" s="2">
        <f t="shared" si="1"/>
        <v>195</v>
      </c>
      <c r="K15" s="11">
        <f t="shared" si="3"/>
        <v>336</v>
      </c>
      <c r="L15" s="12">
        <f t="shared" si="2"/>
        <v>0.84</v>
      </c>
      <c r="M15" s="13" t="str">
        <f t="shared" si="4"/>
        <v>Yes</v>
      </c>
    </row>
    <row r="16" spans="2:19" x14ac:dyDescent="0.2">
      <c r="B16" s="9" t="s">
        <v>19</v>
      </c>
      <c r="C16" s="2">
        <v>50</v>
      </c>
      <c r="D16" s="2">
        <v>25</v>
      </c>
      <c r="E16" s="2">
        <v>93</v>
      </c>
      <c r="F16" s="2">
        <v>36</v>
      </c>
      <c r="G16" s="2">
        <v>48</v>
      </c>
      <c r="H16" s="2">
        <v>98</v>
      </c>
      <c r="I16" s="2">
        <f t="shared" si="0"/>
        <v>159</v>
      </c>
      <c r="J16" s="2">
        <f t="shared" si="1"/>
        <v>191</v>
      </c>
      <c r="K16" s="11">
        <f t="shared" si="3"/>
        <v>350</v>
      </c>
      <c r="L16" s="12">
        <f t="shared" si="2"/>
        <v>0.875</v>
      </c>
      <c r="M16" s="13" t="str">
        <f t="shared" si="4"/>
        <v>Yes</v>
      </c>
    </row>
    <row r="17" spans="2:13" x14ac:dyDescent="0.2">
      <c r="B17" s="9" t="s">
        <v>20</v>
      </c>
      <c r="C17" s="2">
        <v>49</v>
      </c>
      <c r="D17" s="2">
        <v>44</v>
      </c>
      <c r="E17" s="2">
        <v>73</v>
      </c>
      <c r="F17" s="2">
        <v>35</v>
      </c>
      <c r="G17" s="2">
        <v>33</v>
      </c>
      <c r="H17" s="2">
        <v>86</v>
      </c>
      <c r="I17" s="2">
        <f t="shared" si="0"/>
        <v>161</v>
      </c>
      <c r="J17" s="2">
        <f t="shared" si="1"/>
        <v>159</v>
      </c>
      <c r="K17" s="11">
        <f t="shared" si="3"/>
        <v>320</v>
      </c>
      <c r="L17" s="12">
        <f t="shared" si="2"/>
        <v>0.8</v>
      </c>
      <c r="M17" s="13" t="str">
        <f t="shared" si="4"/>
        <v>Yes</v>
      </c>
    </row>
    <row r="18" spans="2:13" x14ac:dyDescent="0.2">
      <c r="B18" s="9" t="s">
        <v>21</v>
      </c>
      <c r="C18" s="2">
        <v>21</v>
      </c>
      <c r="D18" s="2">
        <v>22</v>
      </c>
      <c r="E18" s="2">
        <v>71</v>
      </c>
      <c r="F18" s="2">
        <v>26</v>
      </c>
      <c r="G18" s="2">
        <v>25</v>
      </c>
      <c r="H18" s="2">
        <v>75</v>
      </c>
      <c r="I18" s="2">
        <f t="shared" si="0"/>
        <v>94</v>
      </c>
      <c r="J18" s="2">
        <f t="shared" si="1"/>
        <v>146</v>
      </c>
      <c r="K18" s="11">
        <f t="shared" si="3"/>
        <v>240</v>
      </c>
      <c r="L18" s="12">
        <f t="shared" si="2"/>
        <v>0.6</v>
      </c>
      <c r="M18" s="13" t="str">
        <f t="shared" si="4"/>
        <v>No</v>
      </c>
    </row>
    <row r="19" spans="2:13" x14ac:dyDescent="0.2">
      <c r="B19" s="9" t="s">
        <v>22</v>
      </c>
      <c r="C19" s="2">
        <v>45</v>
      </c>
      <c r="D19" s="2">
        <v>37</v>
      </c>
      <c r="E19" s="2">
        <v>93</v>
      </c>
      <c r="F19" s="2">
        <v>50</v>
      </c>
      <c r="G19" s="2">
        <v>43</v>
      </c>
      <c r="H19" s="2">
        <v>63</v>
      </c>
      <c r="I19" s="2">
        <f t="shared" si="0"/>
        <v>175</v>
      </c>
      <c r="J19" s="2">
        <f t="shared" si="1"/>
        <v>156</v>
      </c>
      <c r="K19" s="11">
        <f t="shared" si="3"/>
        <v>331</v>
      </c>
      <c r="L19" s="12">
        <f t="shared" si="2"/>
        <v>0.82750000000000001</v>
      </c>
      <c r="M19" s="13" t="str">
        <f t="shared" si="4"/>
        <v>Yes</v>
      </c>
    </row>
    <row r="20" spans="2:13" x14ac:dyDescent="0.2">
      <c r="B20" s="9" t="s">
        <v>23</v>
      </c>
      <c r="C20" s="2">
        <v>26</v>
      </c>
      <c r="D20" s="2">
        <v>39</v>
      </c>
      <c r="E20" s="2">
        <v>77</v>
      </c>
      <c r="F20" s="2">
        <v>43</v>
      </c>
      <c r="G20" s="2">
        <v>44</v>
      </c>
      <c r="H20" s="2">
        <v>63</v>
      </c>
      <c r="I20" s="2">
        <f t="shared" si="0"/>
        <v>152</v>
      </c>
      <c r="J20" s="2">
        <f t="shared" si="1"/>
        <v>140</v>
      </c>
      <c r="K20" s="11">
        <f t="shared" si="3"/>
        <v>292</v>
      </c>
      <c r="L20" s="12">
        <f t="shared" si="2"/>
        <v>0.73</v>
      </c>
      <c r="M20" s="13" t="str">
        <f t="shared" si="4"/>
        <v>Yes</v>
      </c>
    </row>
    <row r="21" spans="2:13" x14ac:dyDescent="0.2">
      <c r="B21" s="9" t="s">
        <v>24</v>
      </c>
      <c r="C21" s="2">
        <v>0</v>
      </c>
      <c r="D21" s="2">
        <v>35</v>
      </c>
      <c r="E21" s="2">
        <v>80</v>
      </c>
      <c r="F21" s="2">
        <v>45</v>
      </c>
      <c r="G21" s="2">
        <v>27</v>
      </c>
      <c r="H21" s="2">
        <v>81</v>
      </c>
      <c r="I21" s="2">
        <f t="shared" si="0"/>
        <v>107</v>
      </c>
      <c r="J21" s="2">
        <f t="shared" si="1"/>
        <v>161</v>
      </c>
      <c r="K21" s="11">
        <f t="shared" si="3"/>
        <v>268</v>
      </c>
      <c r="L21" s="12">
        <f t="shared" si="2"/>
        <v>0.67</v>
      </c>
      <c r="M21" s="13" t="str">
        <f t="shared" si="4"/>
        <v>No</v>
      </c>
    </row>
    <row r="22" spans="2:13" x14ac:dyDescent="0.2">
      <c r="B22" s="9" t="s">
        <v>25</v>
      </c>
      <c r="C22" s="2">
        <v>28</v>
      </c>
      <c r="D22" s="2">
        <v>26</v>
      </c>
      <c r="E22" s="2">
        <v>68</v>
      </c>
      <c r="F22" s="2">
        <v>34</v>
      </c>
      <c r="G22" s="2">
        <v>29</v>
      </c>
      <c r="H22" s="2">
        <v>92</v>
      </c>
      <c r="I22" s="2">
        <f t="shared" si="0"/>
        <v>117</v>
      </c>
      <c r="J22" s="2">
        <f t="shared" si="1"/>
        <v>160</v>
      </c>
      <c r="K22" s="11">
        <f t="shared" si="3"/>
        <v>277</v>
      </c>
      <c r="L22" s="12">
        <f t="shared" si="2"/>
        <v>0.6925</v>
      </c>
      <c r="M22" s="13" t="str">
        <f t="shared" si="4"/>
        <v>No</v>
      </c>
    </row>
    <row r="23" spans="2:13" x14ac:dyDescent="0.2">
      <c r="B23" s="9" t="s">
        <v>26</v>
      </c>
      <c r="C23" s="2">
        <v>30</v>
      </c>
      <c r="D23" s="2">
        <v>47</v>
      </c>
      <c r="E23" s="2">
        <v>95</v>
      </c>
      <c r="F23" s="2">
        <v>45</v>
      </c>
      <c r="G23" s="2">
        <v>40</v>
      </c>
      <c r="H23" s="2">
        <v>76</v>
      </c>
      <c r="I23" s="2">
        <f t="shared" si="0"/>
        <v>162</v>
      </c>
      <c r="J23" s="2">
        <f t="shared" si="1"/>
        <v>171</v>
      </c>
      <c r="K23" s="11">
        <f t="shared" si="3"/>
        <v>333</v>
      </c>
      <c r="L23" s="12">
        <f t="shared" si="2"/>
        <v>0.83250000000000002</v>
      </c>
      <c r="M23" s="13" t="str">
        <f t="shared" si="4"/>
        <v>Yes</v>
      </c>
    </row>
    <row r="24" spans="2:13" x14ac:dyDescent="0.2">
      <c r="B24" s="9" t="s">
        <v>27</v>
      </c>
      <c r="C24" s="2">
        <v>42</v>
      </c>
      <c r="D24" s="2">
        <v>34</v>
      </c>
      <c r="E24" s="2">
        <v>79</v>
      </c>
      <c r="F24" s="2">
        <v>45</v>
      </c>
      <c r="G24" s="2">
        <v>25</v>
      </c>
      <c r="H24" s="2">
        <v>97</v>
      </c>
      <c r="I24" s="2">
        <f t="shared" si="0"/>
        <v>146</v>
      </c>
      <c r="J24" s="2">
        <f t="shared" si="1"/>
        <v>176</v>
      </c>
      <c r="K24" s="11">
        <f t="shared" si="3"/>
        <v>322</v>
      </c>
      <c r="L24" s="12">
        <f t="shared" si="2"/>
        <v>0.80500000000000005</v>
      </c>
      <c r="M24" s="13" t="str">
        <f t="shared" si="4"/>
        <v>Yes</v>
      </c>
    </row>
    <row r="25" spans="2:13" x14ac:dyDescent="0.2">
      <c r="B25" s="9" t="s">
        <v>28</v>
      </c>
      <c r="C25" s="2">
        <v>30</v>
      </c>
      <c r="D25" s="2">
        <v>43</v>
      </c>
      <c r="E25" s="2">
        <v>67</v>
      </c>
      <c r="F25" s="2">
        <v>42</v>
      </c>
      <c r="G25" s="2">
        <v>37</v>
      </c>
      <c r="H25" s="2">
        <v>0</v>
      </c>
      <c r="I25" s="2">
        <f t="shared" si="0"/>
        <v>152</v>
      </c>
      <c r="J25" s="2">
        <f t="shared" si="1"/>
        <v>67</v>
      </c>
      <c r="K25" s="11">
        <f t="shared" si="3"/>
        <v>219</v>
      </c>
      <c r="L25" s="12">
        <f t="shared" si="2"/>
        <v>0.54749999999999999</v>
      </c>
      <c r="M25" s="13" t="str">
        <f t="shared" si="4"/>
        <v>No</v>
      </c>
    </row>
    <row r="26" spans="2:13" x14ac:dyDescent="0.2">
      <c r="C26" s="10"/>
      <c r="D26" s="10"/>
      <c r="E26" s="10"/>
      <c r="F26" s="10"/>
      <c r="G26" s="10"/>
      <c r="H26" s="14" t="s">
        <v>29</v>
      </c>
      <c r="I26" s="20">
        <f>AVERAGE(I9:I25)</f>
        <v>141.8235294117647</v>
      </c>
      <c r="J26" s="20">
        <f t="shared" ref="J26:L26" si="5">AVERAGE(J9:J25)</f>
        <v>154.52941176470588</v>
      </c>
      <c r="K26" s="20">
        <f t="shared" si="5"/>
        <v>296.35294117647061</v>
      </c>
      <c r="L26" s="23">
        <f t="shared" si="5"/>
        <v>0.74088235294117644</v>
      </c>
    </row>
  </sheetData>
  <mergeCells count="2">
    <mergeCell ref="B5:M5"/>
    <mergeCell ref="B8:M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FD9B2-AE95-A440-9E03-3D21C92E2FCC}">
  <dimension ref="B1:S29"/>
  <sheetViews>
    <sheetView showGridLines="0" tabSelected="1" zoomScaleNormal="100" workbookViewId="0">
      <selection activeCell="N30" sqref="N30"/>
    </sheetView>
  </sheetViews>
  <sheetFormatPr baseColWidth="10" defaultColWidth="8.6640625" defaultRowHeight="16" x14ac:dyDescent="0.2"/>
  <cols>
    <col min="1" max="1" width="8.6640625" style="3"/>
    <col min="2" max="2" width="15.6640625" style="3" customWidth="1"/>
    <col min="3" max="4" width="6" style="3" bestFit="1" customWidth="1"/>
    <col min="5" max="5" width="8.33203125" style="3" bestFit="1" customWidth="1"/>
    <col min="6" max="7" width="6" style="3" bestFit="1" customWidth="1"/>
    <col min="8" max="8" width="10.33203125" style="3" bestFit="1" customWidth="1"/>
    <col min="9" max="9" width="15.33203125" style="3" bestFit="1" customWidth="1"/>
    <col min="10" max="10" width="17" style="3" bestFit="1" customWidth="1"/>
    <col min="11" max="11" width="12" style="3" customWidth="1"/>
    <col min="12" max="12" width="17" style="3" bestFit="1" customWidth="1"/>
    <col min="13" max="13" width="17" style="3" customWidth="1"/>
    <col min="14" max="16384" width="8.6640625" style="3"/>
  </cols>
  <sheetData>
    <row r="1" spans="2:19" x14ac:dyDescent="0.2"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2:19" ht="24" x14ac:dyDescent="0.3">
      <c r="B2" s="15" t="s">
        <v>32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2:19" ht="16" customHeight="1" x14ac:dyDescent="0.25">
      <c r="B3" s="16" t="s">
        <v>33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O3"/>
      <c r="P3"/>
      <c r="Q3"/>
      <c r="R3"/>
      <c r="S3"/>
    </row>
    <row r="4" spans="2:19" ht="16" customHeight="1" x14ac:dyDescent="0.25">
      <c r="B4" s="5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O4"/>
      <c r="P4"/>
      <c r="Q4"/>
      <c r="R4"/>
      <c r="S4"/>
    </row>
    <row r="5" spans="2:19" ht="19" x14ac:dyDescent="0.25">
      <c r="B5" s="5" t="s">
        <v>31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2:19" ht="19" x14ac:dyDescent="0.25">
      <c r="B6" s="5" t="s">
        <v>30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8" spans="2:19" x14ac:dyDescent="0.2">
      <c r="B8" s="24" t="s">
        <v>0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</row>
    <row r="9" spans="2:19" x14ac:dyDescent="0.2">
      <c r="B9" s="6"/>
      <c r="C9" s="1" t="s">
        <v>1</v>
      </c>
      <c r="D9" s="1" t="s">
        <v>2</v>
      </c>
      <c r="E9" s="1" t="s">
        <v>3</v>
      </c>
      <c r="F9" s="1" t="s">
        <v>4</v>
      </c>
      <c r="G9" s="1" t="s">
        <v>5</v>
      </c>
      <c r="H9" s="1" t="s">
        <v>6</v>
      </c>
      <c r="I9" s="1" t="s">
        <v>7</v>
      </c>
      <c r="J9" s="1" t="s">
        <v>8</v>
      </c>
      <c r="K9" s="1" t="s">
        <v>9</v>
      </c>
      <c r="L9" s="1" t="s">
        <v>10</v>
      </c>
      <c r="M9" s="1" t="s">
        <v>34</v>
      </c>
    </row>
    <row r="10" spans="2:19" x14ac:dyDescent="0.2">
      <c r="B10" s="7" t="s">
        <v>11</v>
      </c>
      <c r="C10" s="21">
        <v>50</v>
      </c>
      <c r="D10" s="21">
        <v>50</v>
      </c>
      <c r="E10" s="21">
        <v>100</v>
      </c>
      <c r="F10" s="21">
        <v>50</v>
      </c>
      <c r="G10" s="21">
        <v>50</v>
      </c>
      <c r="H10" s="21">
        <v>100</v>
      </c>
      <c r="I10" s="21">
        <v>200</v>
      </c>
      <c r="J10" s="21">
        <v>200</v>
      </c>
      <c r="K10" s="22">
        <v>400</v>
      </c>
      <c r="L10" s="8">
        <v>1</v>
      </c>
      <c r="M10" s="17">
        <v>0.7</v>
      </c>
    </row>
    <row r="11" spans="2:19" x14ac:dyDescent="0.2">
      <c r="B11" s="27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9"/>
    </row>
    <row r="12" spans="2:19" x14ac:dyDescent="0.2">
      <c r="B12" s="9" t="s">
        <v>12</v>
      </c>
      <c r="C12" s="2">
        <v>46</v>
      </c>
      <c r="D12" s="2">
        <v>27</v>
      </c>
      <c r="E12" s="2">
        <v>68</v>
      </c>
      <c r="F12" s="2">
        <v>33</v>
      </c>
      <c r="G12" s="2">
        <v>49</v>
      </c>
      <c r="H12" s="2">
        <v>97</v>
      </c>
      <c r="I12" s="2">
        <f t="shared" ref="I12:I28" si="0">SUM(C12:D12,F12:G12)</f>
        <v>155</v>
      </c>
      <c r="J12" s="2">
        <f t="shared" ref="J12:J28" si="1">E12+H12</f>
        <v>165</v>
      </c>
      <c r="K12" s="11">
        <f>I12+J12</f>
        <v>320</v>
      </c>
      <c r="L12" s="18">
        <f t="shared" ref="L12:L28" si="2">K12/K$10</f>
        <v>0.8</v>
      </c>
      <c r="M12" s="19" t="str">
        <f>IF(L12&gt;=M$10,"Yes","No")</f>
        <v>Yes</v>
      </c>
    </row>
    <row r="13" spans="2:19" x14ac:dyDescent="0.2">
      <c r="B13" s="9" t="s">
        <v>13</v>
      </c>
      <c r="C13" s="2">
        <v>38</v>
      </c>
      <c r="D13" s="2">
        <v>41</v>
      </c>
      <c r="E13" s="2">
        <v>85</v>
      </c>
      <c r="F13" s="2">
        <v>48</v>
      </c>
      <c r="G13" s="2">
        <v>29</v>
      </c>
      <c r="H13" s="2">
        <v>77</v>
      </c>
      <c r="I13" s="2">
        <f t="shared" si="0"/>
        <v>156</v>
      </c>
      <c r="J13" s="2">
        <f t="shared" si="1"/>
        <v>162</v>
      </c>
      <c r="K13" s="11">
        <f t="shared" ref="K13:K28" si="3">I13+J13</f>
        <v>318</v>
      </c>
      <c r="L13" s="12">
        <f t="shared" si="2"/>
        <v>0.79500000000000004</v>
      </c>
      <c r="M13" s="13" t="str">
        <f t="shared" ref="M13:M28" si="4">IF(L13&gt;=M$10,"Yes","No")</f>
        <v>Yes</v>
      </c>
    </row>
    <row r="14" spans="2:19" x14ac:dyDescent="0.2">
      <c r="B14" s="9" t="s">
        <v>14</v>
      </c>
      <c r="C14" s="2">
        <v>32</v>
      </c>
      <c r="D14" s="2">
        <v>31</v>
      </c>
      <c r="E14" s="2">
        <v>65</v>
      </c>
      <c r="F14" s="2">
        <v>28</v>
      </c>
      <c r="G14" s="2">
        <v>0</v>
      </c>
      <c r="H14" s="2">
        <v>67</v>
      </c>
      <c r="I14" s="2">
        <f t="shared" si="0"/>
        <v>91</v>
      </c>
      <c r="J14" s="2">
        <f t="shared" si="1"/>
        <v>132</v>
      </c>
      <c r="K14" s="11">
        <f t="shared" si="3"/>
        <v>223</v>
      </c>
      <c r="L14" s="12">
        <f t="shared" si="2"/>
        <v>0.5575</v>
      </c>
      <c r="M14" s="13" t="str">
        <f t="shared" si="4"/>
        <v>No</v>
      </c>
    </row>
    <row r="15" spans="2:19" x14ac:dyDescent="0.2">
      <c r="B15" s="9" t="s">
        <v>15</v>
      </c>
      <c r="C15" s="2">
        <v>30</v>
      </c>
      <c r="D15" s="2">
        <v>43</v>
      </c>
      <c r="E15" s="2">
        <v>73</v>
      </c>
      <c r="F15" s="2">
        <v>45</v>
      </c>
      <c r="G15" s="2">
        <v>25</v>
      </c>
      <c r="H15" s="2">
        <v>83</v>
      </c>
      <c r="I15" s="2">
        <f t="shared" si="0"/>
        <v>143</v>
      </c>
      <c r="J15" s="2">
        <f t="shared" si="1"/>
        <v>156</v>
      </c>
      <c r="K15" s="11">
        <f t="shared" si="3"/>
        <v>299</v>
      </c>
      <c r="L15" s="12">
        <f t="shared" si="2"/>
        <v>0.74750000000000005</v>
      </c>
      <c r="M15" s="13" t="str">
        <f t="shared" si="4"/>
        <v>Yes</v>
      </c>
    </row>
    <row r="16" spans="2:19" x14ac:dyDescent="0.2">
      <c r="B16" s="9" t="s">
        <v>16</v>
      </c>
      <c r="C16" s="2">
        <v>40</v>
      </c>
      <c r="D16" s="2">
        <v>37</v>
      </c>
      <c r="E16" s="2">
        <v>67</v>
      </c>
      <c r="F16" s="2">
        <v>34</v>
      </c>
      <c r="G16" s="2">
        <v>34</v>
      </c>
      <c r="H16" s="2">
        <v>65</v>
      </c>
      <c r="I16" s="2">
        <f t="shared" si="0"/>
        <v>145</v>
      </c>
      <c r="J16" s="2">
        <f t="shared" si="1"/>
        <v>132</v>
      </c>
      <c r="K16" s="11">
        <f t="shared" si="3"/>
        <v>277</v>
      </c>
      <c r="L16" s="12">
        <f t="shared" si="2"/>
        <v>0.6925</v>
      </c>
      <c r="M16" s="13" t="str">
        <f t="shared" si="4"/>
        <v>No</v>
      </c>
    </row>
    <row r="17" spans="2:13" x14ac:dyDescent="0.2">
      <c r="B17" s="9" t="s">
        <v>17</v>
      </c>
      <c r="C17" s="2">
        <v>33</v>
      </c>
      <c r="D17" s="2">
        <v>44</v>
      </c>
      <c r="E17" s="2">
        <v>77</v>
      </c>
      <c r="F17" s="2">
        <v>46</v>
      </c>
      <c r="G17" s="2">
        <v>32</v>
      </c>
      <c r="H17" s="2">
        <v>81</v>
      </c>
      <c r="I17" s="2">
        <f t="shared" si="0"/>
        <v>155</v>
      </c>
      <c r="J17" s="2">
        <f t="shared" si="1"/>
        <v>158</v>
      </c>
      <c r="K17" s="11">
        <f t="shared" si="3"/>
        <v>313</v>
      </c>
      <c r="L17" s="12">
        <f t="shared" si="2"/>
        <v>0.78249999999999997</v>
      </c>
      <c r="M17" s="13" t="str">
        <f t="shared" si="4"/>
        <v>Yes</v>
      </c>
    </row>
    <row r="18" spans="2:13" x14ac:dyDescent="0.2">
      <c r="B18" s="9" t="s">
        <v>18</v>
      </c>
      <c r="C18" s="2">
        <v>44</v>
      </c>
      <c r="D18" s="2">
        <v>30</v>
      </c>
      <c r="E18" s="2">
        <v>96</v>
      </c>
      <c r="F18" s="2">
        <v>34</v>
      </c>
      <c r="G18" s="2">
        <v>33</v>
      </c>
      <c r="H18" s="2">
        <v>99</v>
      </c>
      <c r="I18" s="2">
        <f t="shared" si="0"/>
        <v>141</v>
      </c>
      <c r="J18" s="2">
        <f t="shared" si="1"/>
        <v>195</v>
      </c>
      <c r="K18" s="11">
        <f t="shared" si="3"/>
        <v>336</v>
      </c>
      <c r="L18" s="12">
        <f t="shared" si="2"/>
        <v>0.84</v>
      </c>
      <c r="M18" s="13" t="str">
        <f t="shared" si="4"/>
        <v>Yes</v>
      </c>
    </row>
    <row r="19" spans="2:13" x14ac:dyDescent="0.2">
      <c r="B19" s="9" t="s">
        <v>19</v>
      </c>
      <c r="C19" s="2">
        <v>50</v>
      </c>
      <c r="D19" s="2">
        <v>25</v>
      </c>
      <c r="E19" s="2">
        <v>93</v>
      </c>
      <c r="F19" s="2">
        <v>36</v>
      </c>
      <c r="G19" s="2">
        <v>48</v>
      </c>
      <c r="H19" s="2">
        <v>98</v>
      </c>
      <c r="I19" s="2">
        <f t="shared" si="0"/>
        <v>159</v>
      </c>
      <c r="J19" s="2">
        <f t="shared" si="1"/>
        <v>191</v>
      </c>
      <c r="K19" s="11">
        <f t="shared" si="3"/>
        <v>350</v>
      </c>
      <c r="L19" s="12">
        <f t="shared" si="2"/>
        <v>0.875</v>
      </c>
      <c r="M19" s="13" t="str">
        <f t="shared" si="4"/>
        <v>Yes</v>
      </c>
    </row>
    <row r="20" spans="2:13" x14ac:dyDescent="0.2">
      <c r="B20" s="9" t="s">
        <v>20</v>
      </c>
      <c r="C20" s="2">
        <v>49</v>
      </c>
      <c r="D20" s="2">
        <v>44</v>
      </c>
      <c r="E20" s="2">
        <v>73</v>
      </c>
      <c r="F20" s="2">
        <v>35</v>
      </c>
      <c r="G20" s="2">
        <v>33</v>
      </c>
      <c r="H20" s="2">
        <v>86</v>
      </c>
      <c r="I20" s="2">
        <f t="shared" si="0"/>
        <v>161</v>
      </c>
      <c r="J20" s="2">
        <f t="shared" si="1"/>
        <v>159</v>
      </c>
      <c r="K20" s="11">
        <f t="shared" si="3"/>
        <v>320</v>
      </c>
      <c r="L20" s="12">
        <f t="shared" si="2"/>
        <v>0.8</v>
      </c>
      <c r="M20" s="13" t="str">
        <f t="shared" si="4"/>
        <v>Yes</v>
      </c>
    </row>
    <row r="21" spans="2:13" x14ac:dyDescent="0.2">
      <c r="B21" s="9" t="s">
        <v>21</v>
      </c>
      <c r="C21" s="2">
        <v>21</v>
      </c>
      <c r="D21" s="2">
        <v>22</v>
      </c>
      <c r="E21" s="2">
        <v>71</v>
      </c>
      <c r="F21" s="2">
        <v>26</v>
      </c>
      <c r="G21" s="2">
        <v>25</v>
      </c>
      <c r="H21" s="2">
        <v>75</v>
      </c>
      <c r="I21" s="2">
        <f t="shared" si="0"/>
        <v>94</v>
      </c>
      <c r="J21" s="2">
        <f t="shared" si="1"/>
        <v>146</v>
      </c>
      <c r="K21" s="11">
        <f t="shared" si="3"/>
        <v>240</v>
      </c>
      <c r="L21" s="12">
        <f t="shared" si="2"/>
        <v>0.6</v>
      </c>
      <c r="M21" s="13" t="str">
        <f t="shared" si="4"/>
        <v>No</v>
      </c>
    </row>
    <row r="22" spans="2:13" x14ac:dyDescent="0.2">
      <c r="B22" s="9" t="s">
        <v>22</v>
      </c>
      <c r="C22" s="2">
        <v>45</v>
      </c>
      <c r="D22" s="2">
        <v>37</v>
      </c>
      <c r="E22" s="2">
        <v>93</v>
      </c>
      <c r="F22" s="2">
        <v>50</v>
      </c>
      <c r="G22" s="2">
        <v>43</v>
      </c>
      <c r="H22" s="2">
        <v>63</v>
      </c>
      <c r="I22" s="2">
        <f t="shared" si="0"/>
        <v>175</v>
      </c>
      <c r="J22" s="2">
        <f t="shared" si="1"/>
        <v>156</v>
      </c>
      <c r="K22" s="11">
        <f t="shared" si="3"/>
        <v>331</v>
      </c>
      <c r="L22" s="12">
        <f t="shared" si="2"/>
        <v>0.82750000000000001</v>
      </c>
      <c r="M22" s="13" t="str">
        <f t="shared" si="4"/>
        <v>Yes</v>
      </c>
    </row>
    <row r="23" spans="2:13" x14ac:dyDescent="0.2">
      <c r="B23" s="9" t="s">
        <v>23</v>
      </c>
      <c r="C23" s="2">
        <v>26</v>
      </c>
      <c r="D23" s="2">
        <v>39</v>
      </c>
      <c r="E23" s="2">
        <v>77</v>
      </c>
      <c r="F23" s="2">
        <v>43</v>
      </c>
      <c r="G23" s="2">
        <v>44</v>
      </c>
      <c r="H23" s="2">
        <v>63</v>
      </c>
      <c r="I23" s="2">
        <f t="shared" si="0"/>
        <v>152</v>
      </c>
      <c r="J23" s="2">
        <f t="shared" si="1"/>
        <v>140</v>
      </c>
      <c r="K23" s="11">
        <f t="shared" si="3"/>
        <v>292</v>
      </c>
      <c r="L23" s="12">
        <f t="shared" si="2"/>
        <v>0.73</v>
      </c>
      <c r="M23" s="13" t="str">
        <f t="shared" si="4"/>
        <v>Yes</v>
      </c>
    </row>
    <row r="24" spans="2:13" x14ac:dyDescent="0.2">
      <c r="B24" s="9" t="s">
        <v>24</v>
      </c>
      <c r="C24" s="2">
        <v>0</v>
      </c>
      <c r="D24" s="2">
        <v>35</v>
      </c>
      <c r="E24" s="2">
        <v>80</v>
      </c>
      <c r="F24" s="2">
        <v>45</v>
      </c>
      <c r="G24" s="2">
        <v>27</v>
      </c>
      <c r="H24" s="2">
        <v>81</v>
      </c>
      <c r="I24" s="2">
        <f t="shared" si="0"/>
        <v>107</v>
      </c>
      <c r="J24" s="2">
        <f t="shared" si="1"/>
        <v>161</v>
      </c>
      <c r="K24" s="11">
        <f t="shared" si="3"/>
        <v>268</v>
      </c>
      <c r="L24" s="12">
        <f t="shared" si="2"/>
        <v>0.67</v>
      </c>
      <c r="M24" s="13" t="str">
        <f t="shared" si="4"/>
        <v>No</v>
      </c>
    </row>
    <row r="25" spans="2:13" x14ac:dyDescent="0.2">
      <c r="B25" s="9" t="s">
        <v>25</v>
      </c>
      <c r="C25" s="2">
        <v>28</v>
      </c>
      <c r="D25" s="2">
        <v>26</v>
      </c>
      <c r="E25" s="2">
        <v>68</v>
      </c>
      <c r="F25" s="2">
        <v>34</v>
      </c>
      <c r="G25" s="2">
        <v>29</v>
      </c>
      <c r="H25" s="2">
        <v>92</v>
      </c>
      <c r="I25" s="2">
        <f t="shared" si="0"/>
        <v>117</v>
      </c>
      <c r="J25" s="2">
        <f t="shared" si="1"/>
        <v>160</v>
      </c>
      <c r="K25" s="11">
        <f t="shared" si="3"/>
        <v>277</v>
      </c>
      <c r="L25" s="12">
        <f t="shared" si="2"/>
        <v>0.6925</v>
      </c>
      <c r="M25" s="13" t="str">
        <f t="shared" si="4"/>
        <v>No</v>
      </c>
    </row>
    <row r="26" spans="2:13" x14ac:dyDescent="0.2">
      <c r="B26" s="9" t="s">
        <v>26</v>
      </c>
      <c r="C26" s="2">
        <v>30</v>
      </c>
      <c r="D26" s="2">
        <v>47</v>
      </c>
      <c r="E26" s="2">
        <v>95</v>
      </c>
      <c r="F26" s="2">
        <v>45</v>
      </c>
      <c r="G26" s="2">
        <v>40</v>
      </c>
      <c r="H26" s="2">
        <v>76</v>
      </c>
      <c r="I26" s="2">
        <f t="shared" si="0"/>
        <v>162</v>
      </c>
      <c r="J26" s="2">
        <f t="shared" si="1"/>
        <v>171</v>
      </c>
      <c r="K26" s="11">
        <f t="shared" si="3"/>
        <v>333</v>
      </c>
      <c r="L26" s="12">
        <f t="shared" si="2"/>
        <v>0.83250000000000002</v>
      </c>
      <c r="M26" s="13" t="str">
        <f t="shared" si="4"/>
        <v>Yes</v>
      </c>
    </row>
    <row r="27" spans="2:13" x14ac:dyDescent="0.2">
      <c r="B27" s="9" t="s">
        <v>27</v>
      </c>
      <c r="C27" s="2">
        <v>42</v>
      </c>
      <c r="D27" s="2">
        <v>34</v>
      </c>
      <c r="E27" s="2">
        <v>79</v>
      </c>
      <c r="F27" s="2">
        <v>45</v>
      </c>
      <c r="G27" s="2">
        <v>25</v>
      </c>
      <c r="H27" s="2">
        <v>97</v>
      </c>
      <c r="I27" s="2">
        <f t="shared" si="0"/>
        <v>146</v>
      </c>
      <c r="J27" s="2">
        <f t="shared" si="1"/>
        <v>176</v>
      </c>
      <c r="K27" s="11">
        <f t="shared" si="3"/>
        <v>322</v>
      </c>
      <c r="L27" s="12">
        <f t="shared" si="2"/>
        <v>0.80500000000000005</v>
      </c>
      <c r="M27" s="13" t="str">
        <f t="shared" si="4"/>
        <v>Yes</v>
      </c>
    </row>
    <row r="28" spans="2:13" x14ac:dyDescent="0.2">
      <c r="B28" s="9" t="s">
        <v>28</v>
      </c>
      <c r="C28" s="2">
        <v>30</v>
      </c>
      <c r="D28" s="2">
        <v>43</v>
      </c>
      <c r="E28" s="2">
        <v>67</v>
      </c>
      <c r="F28" s="2">
        <v>42</v>
      </c>
      <c r="G28" s="2">
        <v>37</v>
      </c>
      <c r="H28" s="2">
        <v>0</v>
      </c>
      <c r="I28" s="2">
        <f t="shared" si="0"/>
        <v>152</v>
      </c>
      <c r="J28" s="2">
        <f t="shared" si="1"/>
        <v>67</v>
      </c>
      <c r="K28" s="11">
        <f t="shared" si="3"/>
        <v>219</v>
      </c>
      <c r="L28" s="12">
        <f t="shared" si="2"/>
        <v>0.54749999999999999</v>
      </c>
      <c r="M28" s="13" t="str">
        <f t="shared" si="4"/>
        <v>No</v>
      </c>
    </row>
    <row r="29" spans="2:13" x14ac:dyDescent="0.2">
      <c r="C29" s="10"/>
      <c r="D29" s="10"/>
      <c r="E29" s="10"/>
      <c r="F29" s="10"/>
      <c r="G29" s="10"/>
      <c r="H29" s="14" t="s">
        <v>29</v>
      </c>
      <c r="I29" s="20">
        <f>AVERAGE(I12:I28)</f>
        <v>141.8235294117647</v>
      </c>
      <c r="J29" s="20">
        <f t="shared" ref="J29:L29" si="5">AVERAGE(J12:J28)</f>
        <v>154.52941176470588</v>
      </c>
      <c r="K29" s="20">
        <f t="shared" si="5"/>
        <v>296.35294117647061</v>
      </c>
      <c r="L29" s="23">
        <f t="shared" si="5"/>
        <v>0.74088235294117644</v>
      </c>
    </row>
  </sheetData>
  <mergeCells count="2">
    <mergeCell ref="B8:M8"/>
    <mergeCell ref="B11:M11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Basic formulas</vt:lpstr>
      <vt:lpstr>High value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Frost, Raymond</cp:lastModifiedBy>
  <dcterms:created xsi:type="dcterms:W3CDTF">2022-05-26T13:41:34Z</dcterms:created>
  <dcterms:modified xsi:type="dcterms:W3CDTF">2022-09-25T20:33:19Z</dcterms:modified>
</cp:coreProperties>
</file>